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ttps://graffitipr-my.sharepoint.com/personal/alexandra_caltun_graffitipr_ro/Documents/! D Drive/Alexandra C/Unicredit Bank/2020/Platforma Mintilor Creative/Granturi AMC/Materiale comunicare/Materiale finale pentru site/"/>
    </mc:Choice>
  </mc:AlternateContent>
  <xr:revisionPtr revIDLastSave="1" documentId="11_45B22CDBB679E2C0E3FB45300BEBB402EA1C0295" xr6:coauthVersionLast="45" xr6:coauthVersionMax="45" xr10:uidLastSave="{454F9080-74CE-4DDB-88AE-344ABD571DEE}"/>
  <bookViews>
    <workbookView xWindow="-120" yWindow="-120" windowWidth="20730" windowHeight="11160" xr2:uid="{00000000-000D-0000-FFFF-FFFF00000000}"/>
  </bookViews>
  <sheets>
    <sheet name="P&amp;L per anterioare" sheetId="1" r:id="rId1"/>
    <sheet name="Structura Investitiei form (lei" sheetId="2" r:id="rId2"/>
    <sheet name="Calcul ven vanz &amp; chelt var" sheetId="3" r:id="rId3"/>
    <sheet name="BVC form (lei)" sheetId="4" r:id="rId4"/>
    <sheet name="Structura Investitiei form EUR" sheetId="5" r:id="rId5"/>
    <sheet name="BVC form EUR" sheetId="6" r:id="rId6"/>
    <sheet name="Sheet3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6" l="1"/>
  <c r="L27" i="6"/>
  <c r="K27" i="6"/>
  <c r="J27" i="6"/>
  <c r="I27" i="6"/>
  <c r="H27" i="6"/>
  <c r="G27" i="6"/>
  <c r="F27" i="6"/>
  <c r="E27" i="6"/>
  <c r="D27" i="6"/>
  <c r="C27" i="6"/>
  <c r="B27" i="6"/>
  <c r="N27" i="6" s="1"/>
  <c r="M26" i="6"/>
  <c r="L26" i="6"/>
  <c r="K26" i="6"/>
  <c r="J26" i="6"/>
  <c r="I26" i="6"/>
  <c r="H26" i="6"/>
  <c r="G26" i="6"/>
  <c r="F26" i="6"/>
  <c r="E26" i="6"/>
  <c r="D26" i="6"/>
  <c r="C26" i="6"/>
  <c r="B26" i="6"/>
  <c r="N26" i="6" s="1"/>
  <c r="M25" i="6"/>
  <c r="L25" i="6"/>
  <c r="K25" i="6"/>
  <c r="J25" i="6"/>
  <c r="I25" i="6"/>
  <c r="H25" i="6"/>
  <c r="G25" i="6"/>
  <c r="F25" i="6"/>
  <c r="E25" i="6"/>
  <c r="D25" i="6"/>
  <c r="C25" i="6"/>
  <c r="B25" i="6"/>
  <c r="N25" i="6" s="1"/>
  <c r="M24" i="6"/>
  <c r="L24" i="6"/>
  <c r="K24" i="6"/>
  <c r="J24" i="6"/>
  <c r="I24" i="6"/>
  <c r="H24" i="6"/>
  <c r="G24" i="6"/>
  <c r="F24" i="6"/>
  <c r="E24" i="6"/>
  <c r="D24" i="6"/>
  <c r="C24" i="6"/>
  <c r="B24" i="6"/>
  <c r="N24" i="6" s="1"/>
  <c r="M23" i="6"/>
  <c r="L23" i="6"/>
  <c r="K23" i="6"/>
  <c r="J23" i="6"/>
  <c r="I23" i="6"/>
  <c r="H23" i="6"/>
  <c r="G23" i="6"/>
  <c r="F23" i="6"/>
  <c r="E23" i="6"/>
  <c r="D23" i="6"/>
  <c r="C23" i="6"/>
  <c r="B23" i="6"/>
  <c r="N23" i="6" s="1"/>
  <c r="M22" i="6"/>
  <c r="L22" i="6"/>
  <c r="K22" i="6"/>
  <c r="J22" i="6"/>
  <c r="I22" i="6"/>
  <c r="H22" i="6"/>
  <c r="G22" i="6"/>
  <c r="F22" i="6"/>
  <c r="E22" i="6"/>
  <c r="D22" i="6"/>
  <c r="C22" i="6"/>
  <c r="B22" i="6"/>
  <c r="N22" i="6" s="1"/>
  <c r="M21" i="6"/>
  <c r="L21" i="6"/>
  <c r="K21" i="6"/>
  <c r="J21" i="6"/>
  <c r="I21" i="6"/>
  <c r="H21" i="6"/>
  <c r="G21" i="6"/>
  <c r="F21" i="6"/>
  <c r="E21" i="6"/>
  <c r="D21" i="6"/>
  <c r="C21" i="6"/>
  <c r="B21" i="6"/>
  <c r="N21" i="6" s="1"/>
  <c r="M20" i="6"/>
  <c r="L20" i="6"/>
  <c r="K20" i="6"/>
  <c r="K28" i="6" s="1"/>
  <c r="K29" i="6" s="1"/>
  <c r="J20" i="6"/>
  <c r="I20" i="6"/>
  <c r="H20" i="6"/>
  <c r="G20" i="6"/>
  <c r="G28" i="6" s="1"/>
  <c r="G29" i="6" s="1"/>
  <c r="F20" i="6"/>
  <c r="E20" i="6"/>
  <c r="D20" i="6"/>
  <c r="C20" i="6"/>
  <c r="C28" i="6" s="1"/>
  <c r="C29" i="6" s="1"/>
  <c r="B20" i="6"/>
  <c r="N20" i="6" s="1"/>
  <c r="M19" i="6"/>
  <c r="M28" i="6" s="1"/>
  <c r="M29" i="6" s="1"/>
  <c r="L19" i="6"/>
  <c r="L28" i="6" s="1"/>
  <c r="L29" i="6" s="1"/>
  <c r="K19" i="6"/>
  <c r="J19" i="6"/>
  <c r="J28" i="6" s="1"/>
  <c r="J29" i="6" s="1"/>
  <c r="I19" i="6"/>
  <c r="I28" i="6" s="1"/>
  <c r="I29" i="6" s="1"/>
  <c r="H19" i="6"/>
  <c r="H28" i="6" s="1"/>
  <c r="H29" i="6" s="1"/>
  <c r="G19" i="6"/>
  <c r="F19" i="6"/>
  <c r="F28" i="6" s="1"/>
  <c r="F29" i="6" s="1"/>
  <c r="E19" i="6"/>
  <c r="E28" i="6" s="1"/>
  <c r="E29" i="6" s="1"/>
  <c r="D19" i="6"/>
  <c r="D28" i="6" s="1"/>
  <c r="D29" i="6" s="1"/>
  <c r="C19" i="6"/>
  <c r="B19" i="6"/>
  <c r="B28" i="6" s="1"/>
  <c r="M16" i="6"/>
  <c r="I16" i="6"/>
  <c r="E16" i="6"/>
  <c r="M15" i="6"/>
  <c r="L15" i="6"/>
  <c r="K15" i="6"/>
  <c r="J15" i="6"/>
  <c r="J16" i="6" s="1"/>
  <c r="I15" i="6"/>
  <c r="H15" i="6"/>
  <c r="G15" i="6"/>
  <c r="F15" i="6"/>
  <c r="F16" i="6" s="1"/>
  <c r="E15" i="6"/>
  <c r="D15" i="6"/>
  <c r="C15" i="6"/>
  <c r="B15" i="6"/>
  <c r="N15" i="6" s="1"/>
  <c r="M14" i="6"/>
  <c r="L14" i="6"/>
  <c r="L16" i="6" s="1"/>
  <c r="K14" i="6"/>
  <c r="K16" i="6" s="1"/>
  <c r="J14" i="6"/>
  <c r="I14" i="6"/>
  <c r="H14" i="6"/>
  <c r="H16" i="6" s="1"/>
  <c r="G14" i="6"/>
  <c r="G16" i="6" s="1"/>
  <c r="F14" i="6"/>
  <c r="E14" i="6"/>
  <c r="D14" i="6"/>
  <c r="D16" i="6" s="1"/>
  <c r="C14" i="6"/>
  <c r="C16" i="6" s="1"/>
  <c r="B14" i="6"/>
  <c r="N14" i="6" s="1"/>
  <c r="L11" i="6"/>
  <c r="L30" i="6" s="1"/>
  <c r="H11" i="6"/>
  <c r="D11" i="6"/>
  <c r="D30" i="6" s="1"/>
  <c r="M10" i="6"/>
  <c r="L10" i="6"/>
  <c r="K10" i="6"/>
  <c r="J10" i="6"/>
  <c r="I10" i="6"/>
  <c r="H10" i="6"/>
  <c r="G10" i="6"/>
  <c r="F10" i="6"/>
  <c r="E10" i="6"/>
  <c r="D10" i="6"/>
  <c r="C10" i="6"/>
  <c r="B10" i="6"/>
  <c r="N10" i="6" s="1"/>
  <c r="M9" i="6"/>
  <c r="L9" i="6"/>
  <c r="K9" i="6"/>
  <c r="J9" i="6"/>
  <c r="J11" i="6" s="1"/>
  <c r="I9" i="6"/>
  <c r="H9" i="6"/>
  <c r="G9" i="6"/>
  <c r="F9" i="6"/>
  <c r="F11" i="6" s="1"/>
  <c r="E9" i="6"/>
  <c r="D9" i="6"/>
  <c r="C9" i="6"/>
  <c r="B9" i="6"/>
  <c r="N9" i="6" s="1"/>
  <c r="M8" i="6"/>
  <c r="M11" i="6" s="1"/>
  <c r="M30" i="6" s="1"/>
  <c r="L8" i="6"/>
  <c r="K8" i="6"/>
  <c r="K11" i="6" s="1"/>
  <c r="J8" i="6"/>
  <c r="I8" i="6"/>
  <c r="I11" i="6" s="1"/>
  <c r="I30" i="6" s="1"/>
  <c r="H8" i="6"/>
  <c r="G8" i="6"/>
  <c r="G11" i="6" s="1"/>
  <c r="F8" i="6"/>
  <c r="E8" i="6"/>
  <c r="E11" i="6" s="1"/>
  <c r="E30" i="6" s="1"/>
  <c r="D8" i="6"/>
  <c r="C8" i="6"/>
  <c r="C11" i="6" s="1"/>
  <c r="B8" i="6"/>
  <c r="N8" i="6" s="1"/>
  <c r="F21" i="5"/>
  <c r="D21" i="5"/>
  <c r="F19" i="5"/>
  <c r="D19" i="5"/>
  <c r="E19" i="5" s="1"/>
  <c r="C19" i="5"/>
  <c r="B19" i="5"/>
  <c r="F18" i="5"/>
  <c r="E18" i="5"/>
  <c r="D18" i="5"/>
  <c r="C18" i="5"/>
  <c r="B18" i="5"/>
  <c r="F17" i="5"/>
  <c r="D17" i="5"/>
  <c r="C17" i="5"/>
  <c r="E17" i="5" s="1"/>
  <c r="B17" i="5"/>
  <c r="F16" i="5"/>
  <c r="D16" i="5"/>
  <c r="C16" i="5"/>
  <c r="E16" i="5" s="1"/>
  <c r="B16" i="5"/>
  <c r="F15" i="5"/>
  <c r="D15" i="5"/>
  <c r="E15" i="5" s="1"/>
  <c r="C15" i="5"/>
  <c r="F14" i="5"/>
  <c r="D14" i="5"/>
  <c r="E14" i="5" s="1"/>
  <c r="C14" i="5"/>
  <c r="F13" i="5"/>
  <c r="D13" i="5"/>
  <c r="E13" i="5" s="1"/>
  <c r="C13" i="5"/>
  <c r="F12" i="5"/>
  <c r="D12" i="5"/>
  <c r="E12" i="5" s="1"/>
  <c r="C12" i="5"/>
  <c r="F11" i="5"/>
  <c r="D11" i="5"/>
  <c r="E11" i="5" s="1"/>
  <c r="C11" i="5"/>
  <c r="F10" i="5"/>
  <c r="D10" i="5"/>
  <c r="E10" i="5" s="1"/>
  <c r="C10" i="5"/>
  <c r="F9" i="5"/>
  <c r="D9" i="5"/>
  <c r="E9" i="5" s="1"/>
  <c r="C9" i="5"/>
  <c r="F8" i="5"/>
  <c r="D8" i="5"/>
  <c r="C8" i="5"/>
  <c r="E8" i="5" s="1"/>
  <c r="F7" i="5"/>
  <c r="D7" i="5"/>
  <c r="C7" i="5"/>
  <c r="E7" i="5" s="1"/>
  <c r="F6" i="5"/>
  <c r="D6" i="5"/>
  <c r="D20" i="5" s="1"/>
  <c r="D22" i="5" s="1"/>
  <c r="C6" i="5"/>
  <c r="C20" i="5" s="1"/>
  <c r="K29" i="4"/>
  <c r="K30" i="4" s="1"/>
  <c r="G29" i="4"/>
  <c r="G30" i="4" s="1"/>
  <c r="C29" i="4"/>
  <c r="C30" i="4" s="1"/>
  <c r="M28" i="4"/>
  <c r="M29" i="4" s="1"/>
  <c r="L28" i="4"/>
  <c r="L29" i="4" s="1"/>
  <c r="K28" i="4"/>
  <c r="J28" i="4"/>
  <c r="J29" i="4" s="1"/>
  <c r="I28" i="4"/>
  <c r="I29" i="4" s="1"/>
  <c r="H28" i="4"/>
  <c r="H29" i="4" s="1"/>
  <c r="G28" i="4"/>
  <c r="F28" i="4"/>
  <c r="F29" i="4" s="1"/>
  <c r="E28" i="4"/>
  <c r="E29" i="4" s="1"/>
  <c r="D28" i="4"/>
  <c r="D29" i="4" s="1"/>
  <c r="C28" i="4"/>
  <c r="B28" i="4"/>
  <c r="B29" i="4" s="1"/>
  <c r="N27" i="4"/>
  <c r="N26" i="4"/>
  <c r="N25" i="4"/>
  <c r="N24" i="4"/>
  <c r="N23" i="4"/>
  <c r="N22" i="4"/>
  <c r="N21" i="4"/>
  <c r="N20" i="4"/>
  <c r="N19" i="4"/>
  <c r="N28" i="4" s="1"/>
  <c r="M16" i="4"/>
  <c r="L16" i="4"/>
  <c r="K16" i="4"/>
  <c r="J16" i="4"/>
  <c r="I16" i="4"/>
  <c r="H16" i="4"/>
  <c r="G16" i="4"/>
  <c r="F16" i="4"/>
  <c r="E16" i="4"/>
  <c r="D16" i="4"/>
  <c r="C16" i="4"/>
  <c r="B16" i="4"/>
  <c r="N16" i="4" s="1"/>
  <c r="N15" i="4"/>
  <c r="N14" i="4"/>
  <c r="M11" i="4"/>
  <c r="L11" i="4"/>
  <c r="K11" i="4"/>
  <c r="J11" i="4"/>
  <c r="I11" i="4"/>
  <c r="H11" i="4"/>
  <c r="G11" i="4"/>
  <c r="F11" i="4"/>
  <c r="E11" i="4"/>
  <c r="D11" i="4"/>
  <c r="C11" i="4"/>
  <c r="B11" i="4"/>
  <c r="N10" i="4"/>
  <c r="N9" i="4"/>
  <c r="N8" i="4"/>
  <c r="M31" i="3"/>
  <c r="I31" i="3"/>
  <c r="E31" i="3"/>
  <c r="M25" i="3"/>
  <c r="L25" i="3"/>
  <c r="K25" i="3"/>
  <c r="J25" i="3"/>
  <c r="I25" i="3"/>
  <c r="H25" i="3"/>
  <c r="G25" i="3"/>
  <c r="F25" i="3"/>
  <c r="E25" i="3"/>
  <c r="D25" i="3"/>
  <c r="C25" i="3"/>
  <c r="B25" i="3"/>
  <c r="N25" i="3" s="1"/>
  <c r="M20" i="3"/>
  <c r="L20" i="3"/>
  <c r="L31" i="3" s="1"/>
  <c r="K20" i="3"/>
  <c r="K31" i="3" s="1"/>
  <c r="J20" i="3"/>
  <c r="J31" i="3" s="1"/>
  <c r="I20" i="3"/>
  <c r="H20" i="3"/>
  <c r="H31" i="3" s="1"/>
  <c r="G20" i="3"/>
  <c r="G31" i="3" s="1"/>
  <c r="F20" i="3"/>
  <c r="F31" i="3" s="1"/>
  <c r="E20" i="3"/>
  <c r="D20" i="3"/>
  <c r="D31" i="3" s="1"/>
  <c r="C20" i="3"/>
  <c r="C31" i="3" s="1"/>
  <c r="B20" i="3"/>
  <c r="N20" i="3" s="1"/>
  <c r="M17" i="3"/>
  <c r="L17" i="3"/>
  <c r="K17" i="3"/>
  <c r="J17" i="3"/>
  <c r="I17" i="3"/>
  <c r="H17" i="3"/>
  <c r="G17" i="3"/>
  <c r="F17" i="3"/>
  <c r="E17" i="3"/>
  <c r="D17" i="3"/>
  <c r="C17" i="3"/>
  <c r="B17" i="3"/>
  <c r="N15" i="3"/>
  <c r="N13" i="3"/>
  <c r="N11" i="3"/>
  <c r="N9" i="3"/>
  <c r="N17" i="3" s="1"/>
  <c r="D22" i="2"/>
  <c r="D20" i="2"/>
  <c r="C20" i="2"/>
  <c r="C21" i="2" s="1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20" i="2" s="1"/>
  <c r="K31" i="4" l="1"/>
  <c r="K32" i="4" s="1"/>
  <c r="L32" i="6"/>
  <c r="L31" i="6"/>
  <c r="D30" i="4"/>
  <c r="H30" i="4"/>
  <c r="L30" i="4"/>
  <c r="C22" i="5"/>
  <c r="E31" i="6"/>
  <c r="E32" i="6" s="1"/>
  <c r="I31" i="6"/>
  <c r="I32" i="6" s="1"/>
  <c r="M31" i="6"/>
  <c r="M32" i="6" s="1"/>
  <c r="C21" i="5"/>
  <c r="E21" i="5" s="1"/>
  <c r="E21" i="2"/>
  <c r="E22" i="2" s="1"/>
  <c r="E23" i="2" s="1"/>
  <c r="E30" i="4"/>
  <c r="I30" i="4"/>
  <c r="M30" i="4"/>
  <c r="C31" i="4"/>
  <c r="C32" i="4" s="1"/>
  <c r="D23" i="5"/>
  <c r="F30" i="6"/>
  <c r="J30" i="6"/>
  <c r="D31" i="6"/>
  <c r="D32" i="6" s="1"/>
  <c r="B30" i="4"/>
  <c r="F30" i="4"/>
  <c r="J30" i="4"/>
  <c r="G32" i="4"/>
  <c r="G31" i="4"/>
  <c r="C30" i="6"/>
  <c r="G30" i="6"/>
  <c r="K30" i="6"/>
  <c r="H30" i="6"/>
  <c r="C22" i="2"/>
  <c r="D23" i="2" s="1"/>
  <c r="B31" i="3"/>
  <c r="N31" i="3" s="1"/>
  <c r="N11" i="4"/>
  <c r="E6" i="5"/>
  <c r="E20" i="5" s="1"/>
  <c r="E22" i="5" s="1"/>
  <c r="B16" i="6"/>
  <c r="N16" i="6" s="1"/>
  <c r="B11" i="6"/>
  <c r="N19" i="6"/>
  <c r="N28" i="6" s="1"/>
  <c r="K31" i="6" l="1"/>
  <c r="K32" i="6" s="1"/>
  <c r="I31" i="4"/>
  <c r="I32" i="4" s="1"/>
  <c r="H31" i="4"/>
  <c r="H32" i="4" s="1"/>
  <c r="N11" i="6"/>
  <c r="B30" i="6"/>
  <c r="G31" i="6"/>
  <c r="G32" i="6" s="1"/>
  <c r="J31" i="4"/>
  <c r="J32" i="4" s="1"/>
  <c r="E31" i="4"/>
  <c r="E32" i="4" s="1"/>
  <c r="D31" i="4"/>
  <c r="D32" i="4" s="1"/>
  <c r="C31" i="6"/>
  <c r="C32" i="6" s="1"/>
  <c r="F31" i="4"/>
  <c r="F32" i="4" s="1"/>
  <c r="J31" i="6"/>
  <c r="J32" i="6" s="1"/>
  <c r="B29" i="6"/>
  <c r="E23" i="5"/>
  <c r="H31" i="6"/>
  <c r="H32" i="6" s="1"/>
  <c r="B31" i="4"/>
  <c r="B32" i="4" s="1"/>
  <c r="B33" i="4" s="1"/>
  <c r="C33" i="4" s="1"/>
  <c r="D33" i="4" s="1"/>
  <c r="E33" i="4" s="1"/>
  <c r="F33" i="4" s="1"/>
  <c r="G33" i="4" s="1"/>
  <c r="H33" i="4" s="1"/>
  <c r="I33" i="4" s="1"/>
  <c r="J33" i="4" s="1"/>
  <c r="K33" i="4" s="1"/>
  <c r="F31" i="6"/>
  <c r="F32" i="6"/>
  <c r="M31" i="4"/>
  <c r="M32" i="4" s="1"/>
  <c r="L31" i="4"/>
  <c r="L32" i="4" s="1"/>
  <c r="L33" i="4" l="1"/>
  <c r="M33" i="4" s="1"/>
  <c r="B31" i="6"/>
  <c r="B32" i="6" s="1"/>
  <c r="B33" i="6" s="1"/>
  <c r="C33" i="6" s="1"/>
  <c r="D33" i="6" s="1"/>
  <c r="E33" i="6" s="1"/>
  <c r="F33" i="6" s="1"/>
  <c r="G33" i="6" s="1"/>
  <c r="H33" i="6" s="1"/>
  <c r="I33" i="6" s="1"/>
  <c r="J33" i="6" s="1"/>
  <c r="K33" i="6" s="1"/>
  <c r="L33" i="6" s="1"/>
  <c r="M33" i="6" s="1"/>
</calcChain>
</file>

<file path=xl/sharedStrings.xml><?xml version="1.0" encoding="utf-8"?>
<sst xmlns="http://schemas.openxmlformats.org/spreadsheetml/2006/main" count="159" uniqueCount="95">
  <si>
    <t>Va rugam completati doar spatiile galbene, folosind formularul F20- pag 1 depus la M.F., randurile fiind mentionate in coloana "Nr. rd."</t>
  </si>
  <si>
    <t>P&amp;L 2018-2020 (lei)</t>
  </si>
  <si>
    <t>EXPLICATII / PERIOADA</t>
  </si>
  <si>
    <t>Nr. rd.</t>
  </si>
  <si>
    <t>A. CIFRA DE AFACERI NETA</t>
  </si>
  <si>
    <t>01</t>
  </si>
  <si>
    <t>B. VENITURI DIN EXPLOATARE</t>
  </si>
  <si>
    <t>C. CHELTUIELI  DE EXPLOATARE</t>
  </si>
  <si>
    <t>D. PROFITUL/PIERDEREA DIN EXPLOATARE</t>
  </si>
  <si>
    <t xml:space="preserve">  - Profit</t>
  </si>
  <si>
    <t xml:space="preserve">  - Pierdere</t>
  </si>
  <si>
    <t>E. PROFITUL/PIERDEREA NET(A) A EXERCITIULUI FINANCIAR</t>
  </si>
  <si>
    <t>Va rugam completati doar spatiile galbene, unde este cazul  si nu modificati formulele</t>
  </si>
  <si>
    <t>Structura si finantarea investitiei (lei)</t>
  </si>
  <si>
    <t>Componenta</t>
  </si>
  <si>
    <t>Suma (lei)</t>
  </si>
  <si>
    <t>din care,
Contributie proprie (lei)</t>
  </si>
  <si>
    <t>Contributie
 finantator (lei)</t>
  </si>
  <si>
    <t>Detalii</t>
  </si>
  <si>
    <t>A</t>
  </si>
  <si>
    <t>B</t>
  </si>
  <si>
    <t>C</t>
  </si>
  <si>
    <t>D=B-C</t>
  </si>
  <si>
    <t>E</t>
  </si>
  <si>
    <t>Consultanta de specialitate</t>
  </si>
  <si>
    <t>Achizitie hardware</t>
  </si>
  <si>
    <t>Achizitie software</t>
  </si>
  <si>
    <t>Achizitie licente instrumente digitale</t>
  </si>
  <si>
    <t>Achizitie instrument trimitere newsletter automat</t>
  </si>
  <si>
    <t>Angajare si/sau training personal specializat</t>
  </si>
  <si>
    <t>Comisioane bancare e-commerce (3 luni)</t>
  </si>
  <si>
    <t>Implementare semnatura digitala</t>
  </si>
  <si>
    <t>Campanie promovare digitala</t>
  </si>
  <si>
    <t>Abonament cloud</t>
  </si>
  <si>
    <r>
      <rPr>
        <sz val="13"/>
        <color indexed="8"/>
        <rFont val="UniCredit"/>
      </rPr>
      <t>Alte ....................................................</t>
    </r>
    <r>
      <rPr>
        <sz val="9"/>
        <color indexed="8"/>
        <rFont val="UniCredit"/>
      </rPr>
      <t xml:space="preserve">  (specificati)</t>
    </r>
  </si>
  <si>
    <t>Cheltuieli investitionale</t>
  </si>
  <si>
    <t>Cheltuieli neprevazute (7% *chelt. Inv.)</t>
  </si>
  <si>
    <t>Total investitie</t>
  </si>
  <si>
    <t>Procente contributie</t>
  </si>
  <si>
    <t>Formularul ajuta la calculul veniturilor din vanzari si a cheltuielilor variabile din Bugetul de venituri si cheltuieli, pentru 4 categorii de produse/servicii vandute, carora li se cunosc cheltuielile variabile unitare si manopera unitara</t>
  </si>
  <si>
    <t xml:space="preserve">Calcul venituri din vanzari si cheltuieli variabile - formular ajutator - </t>
  </si>
  <si>
    <t>(lei)</t>
  </si>
  <si>
    <t>TOTAL AN1</t>
  </si>
  <si>
    <t>1. Vânzari</t>
  </si>
  <si>
    <t xml:space="preserve">prod1/serv1 - nr unitati vandute </t>
  </si>
  <si>
    <t>prod1/serv1 - pret  (lei/unit)</t>
  </si>
  <si>
    <t xml:space="preserve">prod2/serv2- nr unitati vandute </t>
  </si>
  <si>
    <t>prod2/serv2 - pret  (lei/unit)</t>
  </si>
  <si>
    <t xml:space="preserve">prod3/serv3 - nr unitati vandute </t>
  </si>
  <si>
    <t>prod3/serv3 - pret  (lei/unit)</t>
  </si>
  <si>
    <t xml:space="preserve">prod4/serv4 - nr unitati vandute </t>
  </si>
  <si>
    <t>prod4/serv4 - pret  (lei/unit)</t>
  </si>
  <si>
    <t>I. TOTAL VENITURI din Vanzari</t>
  </si>
  <si>
    <t>CHELTUIELI VARIABILE</t>
  </si>
  <si>
    <t>1. Cheltuieli materiale</t>
  </si>
  <si>
    <t>prod1/serv1 - chelt materiale unitare  (lei/unit)</t>
  </si>
  <si>
    <t>prod2/serv2 -  chelt materiale unitare (lei/unit)</t>
  </si>
  <si>
    <t>prod3/serv3 -  chelt materiale unitare  (lei/unit)</t>
  </si>
  <si>
    <t>prod4/serv4 -  chelt materiale unitare  (lei/unit)</t>
  </si>
  <si>
    <t>2. Chelt.  manopera/servicii directe</t>
  </si>
  <si>
    <t>prod1/serv1 - manopera/serv unitare (lei/unit)</t>
  </si>
  <si>
    <t>prod2/serv2 -  manopera/serv unitare  (lei/unit)</t>
  </si>
  <si>
    <t>prod3/serv3 -  manopera/serv unitare (lei/unit)</t>
  </si>
  <si>
    <t>prod4/serv4 -  manopera/serv unitare  (lei/unit)</t>
  </si>
  <si>
    <t>II. TOTAL CHELT. VARIABILE (1 +2)</t>
  </si>
  <si>
    <t>BUGET VENITURI SI CHELTUIELI 2021 (lei)</t>
  </si>
  <si>
    <t>TOTAL 2021</t>
  </si>
  <si>
    <t>VENITURI din:</t>
  </si>
  <si>
    <t>2. Venituri financiare</t>
  </si>
  <si>
    <t>3. Alte venituri</t>
  </si>
  <si>
    <t>I. TOTAL VENITURI</t>
  </si>
  <si>
    <r>
      <rPr>
        <b/>
        <sz val="12"/>
        <color indexed="8"/>
        <rFont val="UniCredit"/>
      </rPr>
      <t xml:space="preserve">2. Chelt.  manopera/servicii directe </t>
    </r>
    <r>
      <rPr>
        <sz val="10"/>
        <color indexed="8"/>
        <rFont val="UniCredit"/>
      </rPr>
      <t>(daca variaza cu nr unitati vandute)</t>
    </r>
  </si>
  <si>
    <t>CHELTUIELI FIXE</t>
  </si>
  <si>
    <t>1. Chirii</t>
  </si>
  <si>
    <t>2. Utilitati</t>
  </si>
  <si>
    <t>3. Amortizare</t>
  </si>
  <si>
    <t>4. Cheltuieli adm. - gosp.</t>
  </si>
  <si>
    <r>
      <rPr>
        <b/>
        <sz val="12"/>
        <color indexed="8"/>
        <rFont val="UniCredit"/>
      </rPr>
      <t xml:space="preserve">5. Salarii indirecti, admin, mng
</t>
    </r>
    <r>
      <rPr>
        <b/>
        <sz val="12"/>
        <color indexed="8"/>
        <rFont val="UniCredit"/>
      </rPr>
      <t xml:space="preserve"> </t>
    </r>
    <r>
      <rPr>
        <sz val="9"/>
        <color indexed="8"/>
        <rFont val="UniCredit"/>
      </rPr>
      <t>(nu variaza cu nr unitati vandute)</t>
    </r>
  </si>
  <si>
    <t>6. Reclama</t>
  </si>
  <si>
    <t>7. Asigurari</t>
  </si>
  <si>
    <t>8. Alte cheltuieli</t>
  </si>
  <si>
    <t>9. Cheltuielile cu dobânzile</t>
  </si>
  <si>
    <t>III. TOTAL CHELT. FIXE</t>
  </si>
  <si>
    <t>IV. TOTAL CHELTUIELI (II + III)</t>
  </si>
  <si>
    <t>V. PROFIT IMPOZABIL (I - IV)</t>
  </si>
  <si>
    <t>VI. IMPOZIT PE PROFIT (16%*V.)</t>
  </si>
  <si>
    <t>VII. PROFIT NET (V - VI)</t>
  </si>
  <si>
    <t>VIII. PROFIT NET CUMULAT</t>
  </si>
  <si>
    <t>Structura si finantarea investitiei (EUR)</t>
  </si>
  <si>
    <t>cursul de schimb LEI-EUR</t>
  </si>
  <si>
    <t>Suma (EUR)</t>
  </si>
  <si>
    <t>din care,
Contributie proprie (EUR)</t>
  </si>
  <si>
    <t>Contributie
 finantator (EUR)</t>
  </si>
  <si>
    <t>BUGET VENITURI SI CHELTUIELI 2021 (EUR)</t>
  </si>
  <si>
    <t>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</si>
</sst>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mmmm"/>
  </numFmts>
  <fonts count="13" x14ac:knownFonts="1">
    <font>
      <sz val="10"/>
      <color indexed="8"/>
      <name val="Arial"/>
    </font>
    <font>
      <i/>
      <sz val="11"/>
      <color indexed="8"/>
      <name val="UniCredit"/>
    </font>
    <font>
      <sz val="11"/>
      <color indexed="8"/>
      <name val="UniCredit"/>
    </font>
    <font>
      <b/>
      <sz val="11"/>
      <color indexed="8"/>
      <name val="UniCredit"/>
    </font>
    <font>
      <b/>
      <sz val="14"/>
      <color indexed="8"/>
      <name val="UniCredit"/>
    </font>
    <font>
      <sz val="12"/>
      <color indexed="8"/>
      <name val="UniCredit"/>
    </font>
    <font>
      <b/>
      <sz val="12"/>
      <color indexed="8"/>
      <name val="UniCredit"/>
    </font>
    <font>
      <b/>
      <i/>
      <sz val="12"/>
      <color indexed="8"/>
      <name val="UniCredit"/>
    </font>
    <font>
      <sz val="14"/>
      <color indexed="8"/>
      <name val="UniCredit"/>
    </font>
    <font>
      <b/>
      <sz val="16"/>
      <color indexed="8"/>
      <name val="UniCredit"/>
    </font>
    <font>
      <sz val="13"/>
      <color indexed="8"/>
      <name val="UniCredit"/>
    </font>
    <font>
      <sz val="9"/>
      <color indexed="8"/>
      <name val="UniCredit"/>
    </font>
    <font>
      <sz val="10"/>
      <color indexed="8"/>
      <name val="UniCredit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9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3" borderId="2" xfId="0" applyNumberFormat="1" applyFont="1" applyFill="1" applyBorder="1" applyAlignment="1"/>
    <xf numFmtId="3" fontId="2" fillId="3" borderId="3" xfId="0" applyNumberFormat="1" applyFont="1" applyFill="1" applyBorder="1" applyAlignment="1"/>
    <xf numFmtId="0" fontId="3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5" xfId="0" applyFont="1" applyFill="1" applyBorder="1" applyAlignment="1"/>
    <xf numFmtId="0" fontId="5" fillId="2" borderId="6" xfId="0" applyFont="1" applyFill="1" applyBorder="1" applyAlignment="1"/>
    <xf numFmtId="49" fontId="6" fillId="2" borderId="7" xfId="0" applyNumberFormat="1" applyFont="1" applyFill="1" applyBorder="1" applyAlignment="1">
      <alignment horizontal="center"/>
    </xf>
    <xf numFmtId="0" fontId="0" fillId="2" borderId="7" xfId="0" applyFont="1" applyFill="1" applyBorder="1" applyAlignment="1"/>
    <xf numFmtId="164" fontId="0" fillId="2" borderId="7" xfId="0" applyNumberFormat="1" applyFont="1" applyFill="1" applyBorder="1" applyAlignment="1"/>
    <xf numFmtId="0" fontId="7" fillId="2" borderId="7" xfId="0" applyFont="1" applyFill="1" applyBorder="1" applyAlignment="1"/>
    <xf numFmtId="49" fontId="0" fillId="2" borderId="7" xfId="0" applyNumberFormat="1" applyFont="1" applyFill="1" applyBorder="1" applyAlignment="1"/>
    <xf numFmtId="49" fontId="6" fillId="2" borderId="7" xfId="0" applyNumberFormat="1" applyFont="1" applyFill="1" applyBorder="1" applyAlignment="1"/>
    <xf numFmtId="49" fontId="5" fillId="0" borderId="7" xfId="0" applyNumberFormat="1" applyFont="1" applyBorder="1" applyAlignment="1">
      <alignment horizontal="center"/>
    </xf>
    <xf numFmtId="3" fontId="0" fillId="3" borderId="7" xfId="0" applyNumberFormat="1" applyFont="1" applyFill="1" applyBorder="1" applyAlignment="1"/>
    <xf numFmtId="3" fontId="5" fillId="0" borderId="7" xfId="0" applyNumberFormat="1" applyFont="1" applyBorder="1" applyAlignment="1">
      <alignment horizontal="center"/>
    </xf>
    <xf numFmtId="3" fontId="0" fillId="4" borderId="7" xfId="0" applyNumberFormat="1" applyFont="1" applyFill="1" applyBorder="1" applyAlignment="1"/>
    <xf numFmtId="3" fontId="5" fillId="2" borderId="7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2" borderId="8" xfId="0" applyFont="1" applyFill="1" applyBorder="1" applyAlignment="1"/>
    <xf numFmtId="49" fontId="1" fillId="3" borderId="9" xfId="0" applyNumberFormat="1" applyFont="1" applyFill="1" applyBorder="1" applyAlignment="1"/>
    <xf numFmtId="3" fontId="2" fillId="3" borderId="9" xfId="0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8" fillId="2" borderId="2" xfId="0" applyFont="1" applyFill="1" applyBorder="1" applyAlignment="1"/>
    <xf numFmtId="49" fontId="9" fillId="2" borderId="3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/>
    <xf numFmtId="3" fontId="8" fillId="2" borderId="11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4" xfId="0" applyFont="1" applyFill="1" applyBorder="1" applyAlignment="1"/>
    <xf numFmtId="49" fontId="4" fillId="2" borderId="7" xfId="0" applyNumberFormat="1" applyFont="1" applyFill="1" applyBorder="1" applyAlignment="1"/>
    <xf numFmtId="49" fontId="4" fillId="2" borderId="7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/>
    <xf numFmtId="3" fontId="8" fillId="3" borderId="7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3" fontId="8" fillId="4" borderId="7" xfId="0" applyNumberFormat="1" applyFont="1" applyFill="1" applyBorder="1" applyAlignment="1">
      <alignment horizontal="right"/>
    </xf>
    <xf numFmtId="49" fontId="0" fillId="2" borderId="7" xfId="0" applyNumberFormat="1" applyFont="1" applyFill="1" applyBorder="1" applyAlignment="1">
      <alignment wrapText="1"/>
    </xf>
    <xf numFmtId="49" fontId="0" fillId="4" borderId="7" xfId="0" applyNumberFormat="1" applyFont="1" applyFill="1" applyBorder="1" applyAlignment="1"/>
    <xf numFmtId="3" fontId="4" fillId="2" borderId="7" xfId="0" applyNumberFormat="1" applyFont="1" applyFill="1" applyBorder="1" applyAlignment="1">
      <alignment horizontal="right"/>
    </xf>
    <xf numFmtId="49" fontId="9" fillId="2" borderId="7" xfId="0" applyNumberFormat="1" applyFont="1" applyFill="1" applyBorder="1" applyAlignment="1"/>
    <xf numFmtId="3" fontId="9" fillId="2" borderId="7" xfId="0" applyNumberFormat="1" applyFont="1" applyFill="1" applyBorder="1" applyAlignment="1">
      <alignment horizontal="right"/>
    </xf>
    <xf numFmtId="49" fontId="0" fillId="2" borderId="15" xfId="0" applyNumberFormat="1" applyFont="1" applyFill="1" applyBorder="1" applyAlignment="1"/>
    <xf numFmtId="0" fontId="0" fillId="2" borderId="15" xfId="0" applyFont="1" applyFill="1" applyBorder="1" applyAlignment="1"/>
    <xf numFmtId="9" fontId="0" fillId="2" borderId="15" xfId="0" applyNumberFormat="1" applyFont="1" applyFill="1" applyBorder="1" applyAlignment="1"/>
    <xf numFmtId="3" fontId="0" fillId="2" borderId="15" xfId="0" applyNumberFormat="1" applyFont="1" applyFill="1" applyBorder="1" applyAlignment="1"/>
    <xf numFmtId="3" fontId="0" fillId="2" borderId="16" xfId="0" applyNumberFormat="1" applyFont="1" applyFill="1" applyBorder="1" applyAlignment="1"/>
    <xf numFmtId="0" fontId="0" fillId="2" borderId="3" xfId="0" applyFont="1" applyFill="1" applyBorder="1" applyAlignment="1"/>
    <xf numFmtId="0" fontId="0" fillId="2" borderId="11" xfId="0" applyFont="1" applyFill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2" borderId="19" xfId="0" applyFont="1" applyFill="1" applyBorder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0" fontId="8" fillId="2" borderId="2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0" fillId="2" borderId="5" xfId="0" applyNumberFormat="1" applyFont="1" applyFill="1" applyBorder="1" applyAlignment="1"/>
    <xf numFmtId="0" fontId="0" fillId="2" borderId="6" xfId="0" applyFont="1" applyFill="1" applyBorder="1" applyAlignment="1"/>
    <xf numFmtId="165" fontId="0" fillId="2" borderId="7" xfId="0" applyNumberFormat="1" applyFont="1" applyFill="1" applyBorder="1" applyAlignment="1"/>
    <xf numFmtId="49" fontId="0" fillId="2" borderId="21" xfId="0" applyNumberFormat="1" applyFont="1" applyFill="1" applyBorder="1" applyAlignment="1"/>
    <xf numFmtId="3" fontId="0" fillId="2" borderId="7" xfId="0" applyNumberFormat="1" applyFont="1" applyFill="1" applyBorder="1" applyAlignment="1"/>
    <xf numFmtId="0" fontId="0" fillId="3" borderId="7" xfId="0" applyFont="1" applyFill="1" applyBorder="1" applyAlignment="1"/>
    <xf numFmtId="49" fontId="0" fillId="2" borderId="22" xfId="0" applyNumberFormat="1" applyFont="1" applyFill="1" applyBorder="1" applyAlignment="1"/>
    <xf numFmtId="3" fontId="0" fillId="3" borderId="22" xfId="0" applyNumberFormat="1" applyFont="1" applyFill="1" applyBorder="1" applyAlignment="1"/>
    <xf numFmtId="0" fontId="0" fillId="3" borderId="22" xfId="0" applyFont="1" applyFill="1" applyBorder="1" applyAlignment="1"/>
    <xf numFmtId="3" fontId="0" fillId="2" borderId="22" xfId="0" applyNumberFormat="1" applyFont="1" applyFill="1" applyBorder="1" applyAlignment="1"/>
    <xf numFmtId="49" fontId="0" fillId="2" borderId="23" xfId="0" applyNumberFormat="1" applyFont="1" applyFill="1" applyBorder="1" applyAlignment="1"/>
    <xf numFmtId="3" fontId="0" fillId="3" borderId="23" xfId="0" applyNumberFormat="1" applyFont="1" applyFill="1" applyBorder="1" applyAlignment="1"/>
    <xf numFmtId="0" fontId="0" fillId="3" borderId="23" xfId="0" applyFont="1" applyFill="1" applyBorder="1" applyAlignment="1"/>
    <xf numFmtId="3" fontId="0" fillId="2" borderId="23" xfId="0" applyNumberFormat="1" applyFont="1" applyFill="1" applyBorder="1" applyAlignment="1"/>
    <xf numFmtId="0" fontId="6" fillId="2" borderId="7" xfId="0" applyFont="1" applyFill="1" applyBorder="1" applyAlignment="1"/>
    <xf numFmtId="49" fontId="7" fillId="2" borderId="7" xfId="0" applyNumberFormat="1" applyFont="1" applyFill="1" applyBorder="1" applyAlignment="1"/>
    <xf numFmtId="3" fontId="6" fillId="2" borderId="7" xfId="0" applyNumberFormat="1" applyFont="1" applyFill="1" applyBorder="1" applyAlignment="1"/>
    <xf numFmtId="49" fontId="6" fillId="2" borderId="7" xfId="0" applyNumberFormat="1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8" fillId="2" borderId="12" xfId="0" applyNumberFormat="1" applyFont="1" applyFill="1" applyBorder="1" applyAlignment="1">
      <alignment horizontal="right"/>
    </xf>
    <xf numFmtId="0" fontId="0" fillId="4" borderId="12" xfId="0" applyNumberFormat="1" applyFont="1" applyFill="1" applyBorder="1" applyAlignment="1"/>
    <xf numFmtId="3" fontId="8" fillId="0" borderId="7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0" fillId="0" borderId="0" xfId="0" applyNumberFormat="1" applyFont="1" applyAlignment="1"/>
    <xf numFmtId="3" fontId="0" fillId="0" borderId="7" xfId="0" applyNumberFormat="1" applyFont="1" applyBorder="1" applyAlignment="1"/>
    <xf numFmtId="0" fontId="0" fillId="0" borderId="7" xfId="0" applyFont="1" applyBorder="1" applyAlignment="1"/>
    <xf numFmtId="0" fontId="0" fillId="0" borderId="0" xfId="0" applyNumberFormat="1" applyFont="1" applyAlignment="1"/>
    <xf numFmtId="0" fontId="0" fillId="0" borderId="5" xfId="0" applyFont="1" applyBorder="1" applyAlignment="1"/>
    <xf numFmtId="49" fontId="4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/>
    <xf numFmtId="0" fontId="4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EFB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showGridLines="0" tabSelected="1" workbookViewId="0"/>
  </sheetViews>
  <sheetFormatPr defaultColWidth="9.140625" defaultRowHeight="12.95" customHeight="1" x14ac:dyDescent="0.2"/>
  <cols>
    <col min="1" max="1" width="71.85546875" style="1" customWidth="1"/>
    <col min="2" max="2" width="7" style="1" customWidth="1"/>
    <col min="3" max="3" width="12.28515625" style="1" customWidth="1"/>
    <col min="4" max="4" width="12" style="1" customWidth="1"/>
    <col min="5" max="5" width="12.28515625" style="1" customWidth="1"/>
    <col min="6" max="6" width="12" style="1" customWidth="1"/>
    <col min="7" max="7" width="9.140625" style="1" customWidth="1"/>
    <col min="8" max="16384" width="9.140625" style="1"/>
  </cols>
  <sheetData>
    <row r="1" spans="1:6" ht="13.7" customHeight="1" x14ac:dyDescent="0.2">
      <c r="A1" s="2"/>
      <c r="B1" s="2"/>
      <c r="C1" s="2"/>
      <c r="D1" s="2"/>
      <c r="E1" s="2"/>
      <c r="F1" s="2"/>
    </row>
    <row r="2" spans="1:6" ht="18.75" customHeight="1" x14ac:dyDescent="0.25">
      <c r="A2" s="3" t="s">
        <v>0</v>
      </c>
      <c r="B2" s="4"/>
      <c r="C2" s="4"/>
      <c r="D2" s="4"/>
      <c r="E2" s="5"/>
      <c r="F2" s="6"/>
    </row>
    <row r="3" spans="1:6" ht="14.1" customHeight="1" x14ac:dyDescent="0.25">
      <c r="A3" s="7"/>
      <c r="B3" s="7"/>
      <c r="C3" s="7"/>
      <c r="D3" s="7"/>
      <c r="E3" s="7"/>
      <c r="F3" s="7"/>
    </row>
    <row r="4" spans="1:6" ht="20.100000000000001" customHeight="1" x14ac:dyDescent="0.25">
      <c r="A4" s="92" t="s">
        <v>1</v>
      </c>
      <c r="B4" s="93"/>
      <c r="C4" s="94"/>
      <c r="D4" s="94"/>
      <c r="E4" s="94"/>
      <c r="F4" s="94"/>
    </row>
    <row r="5" spans="1:6" ht="15.6" customHeight="1" x14ac:dyDescent="0.2">
      <c r="A5" s="9"/>
      <c r="B5" s="9"/>
      <c r="C5" s="9"/>
      <c r="D5" s="9"/>
      <c r="E5" s="9"/>
      <c r="F5" s="9"/>
    </row>
    <row r="6" spans="1:6" ht="18.75" customHeight="1" x14ac:dyDescent="0.2">
      <c r="A6" s="10" t="s">
        <v>2</v>
      </c>
      <c r="B6" s="11"/>
      <c r="C6" s="12">
        <v>43465</v>
      </c>
      <c r="D6" s="12">
        <v>43646</v>
      </c>
      <c r="E6" s="12">
        <v>43830</v>
      </c>
      <c r="F6" s="12">
        <v>44012</v>
      </c>
    </row>
    <row r="7" spans="1:6" ht="18.75" customHeight="1" x14ac:dyDescent="0.2">
      <c r="A7" s="13"/>
      <c r="B7" s="14" t="s">
        <v>3</v>
      </c>
      <c r="C7" s="11"/>
      <c r="D7" s="11"/>
      <c r="E7" s="11"/>
      <c r="F7" s="11"/>
    </row>
    <row r="8" spans="1:6" ht="18.75" customHeight="1" x14ac:dyDescent="0.2">
      <c r="A8" s="15" t="s">
        <v>4</v>
      </c>
      <c r="B8" s="16" t="s">
        <v>5</v>
      </c>
      <c r="C8" s="17"/>
      <c r="D8" s="17"/>
      <c r="E8" s="17"/>
      <c r="F8" s="17"/>
    </row>
    <row r="9" spans="1:6" ht="18.75" customHeight="1" x14ac:dyDescent="0.2">
      <c r="A9" s="15" t="s">
        <v>6</v>
      </c>
      <c r="B9" s="18">
        <v>16</v>
      </c>
      <c r="C9" s="17"/>
      <c r="D9" s="17"/>
      <c r="E9" s="17"/>
      <c r="F9" s="17"/>
    </row>
    <row r="10" spans="1:6" ht="18.75" customHeight="1" x14ac:dyDescent="0.2">
      <c r="A10" s="15" t="s">
        <v>7</v>
      </c>
      <c r="B10" s="18">
        <v>42</v>
      </c>
      <c r="C10" s="17"/>
      <c r="D10" s="17"/>
      <c r="E10" s="17"/>
      <c r="F10" s="17"/>
    </row>
    <row r="11" spans="1:6" ht="18.75" customHeight="1" x14ac:dyDescent="0.2">
      <c r="A11" s="15" t="s">
        <v>8</v>
      </c>
      <c r="B11" s="18"/>
      <c r="C11" s="19"/>
      <c r="D11" s="19"/>
      <c r="E11" s="19"/>
      <c r="F11" s="19"/>
    </row>
    <row r="12" spans="1:6" ht="18.75" customHeight="1" x14ac:dyDescent="0.2">
      <c r="A12" s="15" t="s">
        <v>9</v>
      </c>
      <c r="B12" s="18">
        <v>43</v>
      </c>
      <c r="C12" s="19"/>
      <c r="D12" s="19"/>
      <c r="E12" s="19"/>
      <c r="F12" s="19"/>
    </row>
    <row r="13" spans="1:6" ht="18.75" customHeight="1" x14ac:dyDescent="0.2">
      <c r="A13" s="15" t="s">
        <v>10</v>
      </c>
      <c r="B13" s="18">
        <v>44</v>
      </c>
      <c r="C13" s="19"/>
      <c r="D13" s="19"/>
      <c r="E13" s="19"/>
      <c r="F13" s="19"/>
    </row>
    <row r="14" spans="1:6" ht="18.75" customHeight="1" x14ac:dyDescent="0.2">
      <c r="A14" s="15" t="s">
        <v>11</v>
      </c>
      <c r="B14" s="20"/>
      <c r="C14" s="19"/>
      <c r="D14" s="19"/>
      <c r="E14" s="19"/>
      <c r="F14" s="19"/>
    </row>
    <row r="15" spans="1:6" ht="18.75" customHeight="1" x14ac:dyDescent="0.2">
      <c r="A15" s="15" t="s">
        <v>9</v>
      </c>
      <c r="B15" s="20">
        <v>68</v>
      </c>
      <c r="C15" s="19"/>
      <c r="D15" s="19"/>
      <c r="E15" s="19"/>
      <c r="F15" s="19"/>
    </row>
    <row r="16" spans="1:6" ht="18.75" customHeight="1" x14ac:dyDescent="0.2">
      <c r="A16" s="15" t="s">
        <v>10</v>
      </c>
      <c r="B16" s="20">
        <v>69</v>
      </c>
      <c r="C16" s="19"/>
      <c r="D16" s="19"/>
      <c r="E16" s="19"/>
      <c r="F16" s="19"/>
    </row>
  </sheetData>
  <mergeCells count="1">
    <mergeCell ref="A4:F4"/>
  </mergeCells>
  <pageMargins left="0.44" right="0.23" top="0.55000000000000004" bottom="0.68" header="0.35" footer="0.38"/>
  <pageSetup orientation="landscape"/>
  <headerFooter>
    <oddHeader>&amp;L&amp;"Comic Sans MS,Regular"&amp;10&amp;K000000Program START</oddHead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showGridLines="0" workbookViewId="0"/>
  </sheetViews>
  <sheetFormatPr defaultColWidth="8.85546875" defaultRowHeight="17.45" customHeight="1" x14ac:dyDescent="0.2"/>
  <cols>
    <col min="1" max="1" width="8.7109375" style="21" customWidth="1"/>
    <col min="2" max="2" width="52.42578125" style="21" customWidth="1"/>
    <col min="3" max="3" width="18.85546875" style="21" customWidth="1"/>
    <col min="4" max="4" width="18.7109375" style="21" customWidth="1"/>
    <col min="5" max="5" width="16" style="21" customWidth="1"/>
    <col min="6" max="6" width="48.7109375" style="21" customWidth="1"/>
    <col min="7" max="7" width="8.85546875" style="21" customWidth="1"/>
    <col min="8" max="16384" width="8.85546875" style="21"/>
  </cols>
  <sheetData>
    <row r="1" spans="1:6" ht="18.600000000000001" customHeight="1" x14ac:dyDescent="0.2">
      <c r="A1" s="22"/>
      <c r="B1" s="23" t="s">
        <v>12</v>
      </c>
      <c r="C1" s="24"/>
      <c r="D1" s="24"/>
      <c r="E1" s="25"/>
      <c r="F1" s="26"/>
    </row>
    <row r="2" spans="1:6" ht="33" customHeight="1" x14ac:dyDescent="0.25">
      <c r="A2" s="27"/>
      <c r="B2" s="28" t="s">
        <v>13</v>
      </c>
      <c r="C2" s="29"/>
      <c r="D2" s="29"/>
      <c r="E2" s="29"/>
      <c r="F2" s="30"/>
    </row>
    <row r="3" spans="1:6" ht="12.95" customHeight="1" x14ac:dyDescent="0.2">
      <c r="A3" s="31"/>
      <c r="B3" s="32"/>
      <c r="C3" s="32"/>
      <c r="D3" s="32"/>
      <c r="E3" s="32"/>
      <c r="F3" s="33"/>
    </row>
    <row r="4" spans="1:6" ht="52.5" customHeight="1" x14ac:dyDescent="0.25">
      <c r="A4" s="34"/>
      <c r="B4" s="35" t="s">
        <v>14</v>
      </c>
      <c r="C4" s="36" t="s">
        <v>15</v>
      </c>
      <c r="D4" s="37" t="s">
        <v>16</v>
      </c>
      <c r="E4" s="37" t="s">
        <v>17</v>
      </c>
      <c r="F4" s="37" t="s">
        <v>18</v>
      </c>
    </row>
    <row r="5" spans="1:6" ht="20.100000000000001" customHeight="1" x14ac:dyDescent="0.25">
      <c r="A5" s="34"/>
      <c r="B5" s="36" t="s">
        <v>19</v>
      </c>
      <c r="C5" s="36" t="s">
        <v>20</v>
      </c>
      <c r="D5" s="38" t="s">
        <v>21</v>
      </c>
      <c r="E5" s="36" t="s">
        <v>22</v>
      </c>
      <c r="F5" s="36" t="s">
        <v>23</v>
      </c>
    </row>
    <row r="6" spans="1:6" ht="20.100000000000001" customHeight="1" x14ac:dyDescent="0.25">
      <c r="A6" s="39">
        <v>1</v>
      </c>
      <c r="B6" s="14" t="s">
        <v>24</v>
      </c>
      <c r="C6" s="40"/>
      <c r="D6" s="40"/>
      <c r="E6" s="41">
        <f t="shared" ref="E6:E19" si="0">C6-D6</f>
        <v>0</v>
      </c>
      <c r="F6" s="42"/>
    </row>
    <row r="7" spans="1:6" ht="20.100000000000001" customHeight="1" x14ac:dyDescent="0.25">
      <c r="A7" s="39">
        <v>2</v>
      </c>
      <c r="B7" s="14" t="s">
        <v>25</v>
      </c>
      <c r="C7" s="40"/>
      <c r="D7" s="40"/>
      <c r="E7" s="41">
        <f t="shared" si="0"/>
        <v>0</v>
      </c>
      <c r="F7" s="42"/>
    </row>
    <row r="8" spans="1:6" ht="20.100000000000001" customHeight="1" x14ac:dyDescent="0.25">
      <c r="A8" s="39">
        <v>3</v>
      </c>
      <c r="B8" s="14" t="s">
        <v>26</v>
      </c>
      <c r="C8" s="40"/>
      <c r="D8" s="40"/>
      <c r="E8" s="41">
        <f t="shared" si="0"/>
        <v>0</v>
      </c>
      <c r="F8" s="42"/>
    </row>
    <row r="9" spans="1:6" ht="20.100000000000001" customHeight="1" x14ac:dyDescent="0.25">
      <c r="A9" s="39">
        <v>4</v>
      </c>
      <c r="B9" s="14" t="s">
        <v>27</v>
      </c>
      <c r="C9" s="40"/>
      <c r="D9" s="40"/>
      <c r="E9" s="41">
        <f t="shared" si="0"/>
        <v>0</v>
      </c>
      <c r="F9" s="42"/>
    </row>
    <row r="10" spans="1:6" ht="20.100000000000001" customHeight="1" x14ac:dyDescent="0.25">
      <c r="A10" s="39">
        <v>5</v>
      </c>
      <c r="B10" s="14" t="s">
        <v>28</v>
      </c>
      <c r="C10" s="40"/>
      <c r="D10" s="40"/>
      <c r="E10" s="41">
        <f t="shared" si="0"/>
        <v>0</v>
      </c>
      <c r="F10" s="42"/>
    </row>
    <row r="11" spans="1:6" ht="20.100000000000001" customHeight="1" x14ac:dyDescent="0.25">
      <c r="A11" s="39">
        <v>6</v>
      </c>
      <c r="B11" s="43" t="s">
        <v>29</v>
      </c>
      <c r="C11" s="40"/>
      <c r="D11" s="40"/>
      <c r="E11" s="41">
        <f t="shared" si="0"/>
        <v>0</v>
      </c>
      <c r="F11" s="42"/>
    </row>
    <row r="12" spans="1:6" ht="20.100000000000001" customHeight="1" x14ac:dyDescent="0.25">
      <c r="A12" s="39">
        <v>7</v>
      </c>
      <c r="B12" s="14" t="s">
        <v>30</v>
      </c>
      <c r="C12" s="40"/>
      <c r="D12" s="40"/>
      <c r="E12" s="41">
        <f t="shared" si="0"/>
        <v>0</v>
      </c>
      <c r="F12" s="42"/>
    </row>
    <row r="13" spans="1:6" ht="20.100000000000001" customHeight="1" x14ac:dyDescent="0.25">
      <c r="A13" s="39">
        <v>8</v>
      </c>
      <c r="B13" s="14" t="s">
        <v>31</v>
      </c>
      <c r="C13" s="40"/>
      <c r="D13" s="40"/>
      <c r="E13" s="41">
        <f t="shared" si="0"/>
        <v>0</v>
      </c>
      <c r="F13" s="42"/>
    </row>
    <row r="14" spans="1:6" ht="20.100000000000001" customHeight="1" x14ac:dyDescent="0.25">
      <c r="A14" s="39">
        <v>9</v>
      </c>
      <c r="B14" s="14" t="s">
        <v>32</v>
      </c>
      <c r="C14" s="40"/>
      <c r="D14" s="40"/>
      <c r="E14" s="41">
        <f t="shared" si="0"/>
        <v>0</v>
      </c>
      <c r="F14" s="42"/>
    </row>
    <row r="15" spans="1:6" ht="20.100000000000001" customHeight="1" x14ac:dyDescent="0.25">
      <c r="A15" s="39">
        <v>10</v>
      </c>
      <c r="B15" s="14" t="s">
        <v>33</v>
      </c>
      <c r="C15" s="40"/>
      <c r="D15" s="40"/>
      <c r="E15" s="41">
        <f t="shared" si="0"/>
        <v>0</v>
      </c>
      <c r="F15" s="42"/>
    </row>
    <row r="16" spans="1:6" ht="20.100000000000001" customHeight="1" x14ac:dyDescent="0.25">
      <c r="A16" s="39">
        <v>11</v>
      </c>
      <c r="B16" s="44" t="s">
        <v>34</v>
      </c>
      <c r="C16" s="40"/>
      <c r="D16" s="40"/>
      <c r="E16" s="41">
        <f t="shared" si="0"/>
        <v>0</v>
      </c>
      <c r="F16" s="42"/>
    </row>
    <row r="17" spans="1:6" ht="20.100000000000001" customHeight="1" x14ac:dyDescent="0.25">
      <c r="A17" s="39">
        <v>12</v>
      </c>
      <c r="B17" s="44" t="s">
        <v>34</v>
      </c>
      <c r="C17" s="40"/>
      <c r="D17" s="40"/>
      <c r="E17" s="41">
        <f t="shared" si="0"/>
        <v>0</v>
      </c>
      <c r="F17" s="42"/>
    </row>
    <row r="18" spans="1:6" ht="20.100000000000001" customHeight="1" x14ac:dyDescent="0.25">
      <c r="A18" s="39">
        <v>13</v>
      </c>
      <c r="B18" s="44" t="s">
        <v>34</v>
      </c>
      <c r="C18" s="40"/>
      <c r="D18" s="40"/>
      <c r="E18" s="41">
        <f t="shared" si="0"/>
        <v>0</v>
      </c>
      <c r="F18" s="42"/>
    </row>
    <row r="19" spans="1:6" ht="20.100000000000001" customHeight="1" x14ac:dyDescent="0.25">
      <c r="A19" s="39">
        <v>14</v>
      </c>
      <c r="B19" s="44" t="s">
        <v>34</v>
      </c>
      <c r="C19" s="40"/>
      <c r="D19" s="40"/>
      <c r="E19" s="41">
        <f t="shared" si="0"/>
        <v>0</v>
      </c>
      <c r="F19" s="42"/>
    </row>
    <row r="20" spans="1:6" ht="20.100000000000001" customHeight="1" x14ac:dyDescent="0.25">
      <c r="A20" s="39">
        <v>15</v>
      </c>
      <c r="B20" s="35" t="s">
        <v>35</v>
      </c>
      <c r="C20" s="45">
        <f>SUM(C6:C19)</f>
        <v>0</v>
      </c>
      <c r="D20" s="45">
        <f>SUM(D6:D19)</f>
        <v>0</v>
      </c>
      <c r="E20" s="45">
        <f>SUM(E6:E19)</f>
        <v>0</v>
      </c>
      <c r="F20" s="45"/>
    </row>
    <row r="21" spans="1:6" ht="18.95" customHeight="1" x14ac:dyDescent="0.25">
      <c r="A21" s="39">
        <v>16</v>
      </c>
      <c r="B21" s="14" t="s">
        <v>36</v>
      </c>
      <c r="C21" s="40">
        <f>7%*C20</f>
        <v>0</v>
      </c>
      <c r="D21" s="40"/>
      <c r="E21" s="41">
        <f>C21-D21</f>
        <v>0</v>
      </c>
      <c r="F21" s="42"/>
    </row>
    <row r="22" spans="1:6" ht="23.45" customHeight="1" x14ac:dyDescent="0.25">
      <c r="A22" s="39">
        <v>17</v>
      </c>
      <c r="B22" s="46" t="s">
        <v>37</v>
      </c>
      <c r="C22" s="47">
        <f>C20+C21</f>
        <v>0</v>
      </c>
      <c r="D22" s="47">
        <f>D20+D21</f>
        <v>0</v>
      </c>
      <c r="E22" s="47">
        <f>E20+E21</f>
        <v>0</v>
      </c>
      <c r="F22" s="47"/>
    </row>
    <row r="23" spans="1:6" ht="25.5" customHeight="1" x14ac:dyDescent="0.2">
      <c r="A23" s="31"/>
      <c r="B23" s="48" t="s">
        <v>38</v>
      </c>
      <c r="C23" s="49"/>
      <c r="D23" s="50" t="e">
        <f>D22/C22</f>
        <v>#DIV/0!</v>
      </c>
      <c r="E23" s="51" t="e">
        <f>E22/C22</f>
        <v>#DIV/0!</v>
      </c>
      <c r="F23" s="52"/>
    </row>
    <row r="24" spans="1:6" ht="13.7" customHeight="1" x14ac:dyDescent="0.2">
      <c r="A24" s="31"/>
      <c r="B24" s="53"/>
      <c r="C24" s="53"/>
      <c r="D24" s="53"/>
      <c r="E24" s="53"/>
      <c r="F24" s="54"/>
    </row>
    <row r="25" spans="1:6" ht="13.7" customHeight="1" x14ac:dyDescent="0.2">
      <c r="A25" s="31"/>
      <c r="B25" s="53"/>
      <c r="C25" s="53"/>
      <c r="D25" s="53"/>
      <c r="E25" s="53"/>
      <c r="F25" s="54"/>
    </row>
    <row r="26" spans="1:6" ht="13.7" customHeight="1" x14ac:dyDescent="0.2">
      <c r="A26" s="55"/>
      <c r="B26" s="56"/>
      <c r="C26" s="56"/>
      <c r="D26" s="56"/>
      <c r="E26" s="56"/>
      <c r="F26" s="57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5"/>
  <sheetViews>
    <sheetView showGridLines="0" workbookViewId="0"/>
  </sheetViews>
  <sheetFormatPr defaultColWidth="9.140625" defaultRowHeight="12.95" customHeight="1" x14ac:dyDescent="0.2"/>
  <cols>
    <col min="1" max="1" width="44.140625" style="58" customWidth="1"/>
    <col min="2" max="13" width="9.140625" style="58" customWidth="1"/>
    <col min="14" max="14" width="12.85546875" style="58" customWidth="1"/>
    <col min="15" max="15" width="9.140625" style="58" customWidth="1"/>
    <col min="16" max="16384" width="9.140625" style="58"/>
  </cols>
  <sheetData>
    <row r="1" spans="1:14" ht="15" customHeight="1" x14ac:dyDescent="0.2">
      <c r="A1" s="59" t="s">
        <v>39</v>
      </c>
      <c r="B1" s="2"/>
      <c r="C1" s="2"/>
      <c r="D1" s="2"/>
      <c r="E1" s="2"/>
      <c r="F1" s="8"/>
      <c r="G1" s="8"/>
      <c r="H1" s="8"/>
      <c r="I1" s="8"/>
      <c r="J1" s="8"/>
      <c r="K1" s="8"/>
      <c r="L1" s="8"/>
      <c r="M1" s="8"/>
      <c r="N1" s="8"/>
    </row>
    <row r="2" spans="1:14" ht="18.75" customHeight="1" x14ac:dyDescent="0.25">
      <c r="A2" s="3" t="s">
        <v>12</v>
      </c>
      <c r="B2" s="4"/>
      <c r="C2" s="4"/>
      <c r="D2" s="5"/>
      <c r="E2" s="6"/>
      <c r="F2" s="60"/>
      <c r="G2" s="61"/>
      <c r="H2" s="8"/>
      <c r="I2" s="8"/>
      <c r="J2" s="8"/>
      <c r="K2" s="8"/>
      <c r="L2" s="8"/>
      <c r="M2" s="8"/>
      <c r="N2" s="8"/>
    </row>
    <row r="3" spans="1:14" ht="14.1" customHeight="1" x14ac:dyDescent="0.25">
      <c r="A3" s="7"/>
      <c r="B3" s="7"/>
      <c r="C3" s="7"/>
      <c r="D3" s="7"/>
      <c r="E3" s="7"/>
      <c r="F3" s="61"/>
      <c r="G3" s="61"/>
      <c r="H3" s="8"/>
      <c r="I3" s="8"/>
      <c r="J3" s="8"/>
      <c r="K3" s="8"/>
      <c r="L3" s="8"/>
      <c r="M3" s="8"/>
      <c r="N3" s="8"/>
    </row>
    <row r="4" spans="1:14" ht="28.35" customHeight="1" x14ac:dyDescent="0.25">
      <c r="A4" s="92" t="s">
        <v>40</v>
      </c>
      <c r="B4" s="94"/>
      <c r="C4" s="94"/>
      <c r="D4" s="94"/>
      <c r="E4" s="94"/>
      <c r="F4" s="95"/>
      <c r="G4" s="95"/>
      <c r="H4" s="8"/>
      <c r="I4" s="8"/>
      <c r="J4" s="8"/>
      <c r="K4" s="8"/>
      <c r="L4" s="8"/>
      <c r="M4" s="62" t="s">
        <v>41</v>
      </c>
      <c r="N4" s="8"/>
    </row>
    <row r="5" spans="1:14" ht="15.6" customHeight="1" x14ac:dyDescent="0.2">
      <c r="A5" s="9"/>
      <c r="B5" s="9"/>
      <c r="C5" s="9"/>
      <c r="D5" s="9"/>
      <c r="E5" s="9"/>
      <c r="F5" s="9"/>
      <c r="G5" s="63"/>
      <c r="H5" s="9"/>
      <c r="I5" s="63"/>
      <c r="J5" s="63"/>
      <c r="K5" s="63"/>
      <c r="L5" s="63"/>
      <c r="M5" s="63"/>
      <c r="N5" s="8"/>
    </row>
    <row r="6" spans="1:14" ht="18.75" customHeight="1" x14ac:dyDescent="0.2">
      <c r="A6" s="10" t="s">
        <v>2</v>
      </c>
      <c r="B6" s="64">
        <v>43831</v>
      </c>
      <c r="C6" s="64">
        <v>43862</v>
      </c>
      <c r="D6" s="64">
        <v>43891</v>
      </c>
      <c r="E6" s="64">
        <v>43922</v>
      </c>
      <c r="F6" s="64">
        <v>43952</v>
      </c>
      <c r="G6" s="64">
        <v>43983</v>
      </c>
      <c r="H6" s="64">
        <v>44013</v>
      </c>
      <c r="I6" s="64">
        <v>44044</v>
      </c>
      <c r="J6" s="64">
        <v>44075</v>
      </c>
      <c r="K6" s="64">
        <v>44105</v>
      </c>
      <c r="L6" s="64">
        <v>44136</v>
      </c>
      <c r="M6" s="64">
        <v>44166</v>
      </c>
      <c r="N6" s="65" t="s">
        <v>42</v>
      </c>
    </row>
    <row r="7" spans="1:14" ht="18.75" customHeight="1" x14ac:dyDescent="0.2">
      <c r="A7" s="1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8.75" customHeight="1" x14ac:dyDescent="0.2">
      <c r="A8" s="15" t="s">
        <v>43</v>
      </c>
      <c r="B8" s="66"/>
      <c r="C8" s="66"/>
      <c r="D8" s="66"/>
      <c r="E8" s="66"/>
      <c r="F8" s="66"/>
      <c r="G8" s="11"/>
      <c r="H8" s="11"/>
      <c r="I8" s="11"/>
      <c r="J8" s="11"/>
      <c r="K8" s="11"/>
      <c r="L8" s="11"/>
      <c r="M8" s="11"/>
      <c r="N8" s="11"/>
    </row>
    <row r="9" spans="1:14" ht="18.75" customHeight="1" x14ac:dyDescent="0.2">
      <c r="A9" s="14" t="s">
        <v>44</v>
      </c>
      <c r="B9" s="17"/>
      <c r="C9" s="17"/>
      <c r="D9" s="17"/>
      <c r="E9" s="17"/>
      <c r="F9" s="17"/>
      <c r="G9" s="67"/>
      <c r="H9" s="67"/>
      <c r="I9" s="67"/>
      <c r="J9" s="67"/>
      <c r="K9" s="67"/>
      <c r="L9" s="67"/>
      <c r="M9" s="67"/>
      <c r="N9" s="66">
        <f>SUM(B9:M9)</f>
        <v>0</v>
      </c>
    </row>
    <row r="10" spans="1:14" ht="18.75" customHeight="1" x14ac:dyDescent="0.2">
      <c r="A10" s="68" t="s">
        <v>45</v>
      </c>
      <c r="B10" s="69"/>
      <c r="C10" s="69"/>
      <c r="D10" s="69"/>
      <c r="E10" s="69"/>
      <c r="F10" s="69"/>
      <c r="G10" s="70"/>
      <c r="H10" s="70"/>
      <c r="I10" s="70"/>
      <c r="J10" s="70"/>
      <c r="K10" s="70"/>
      <c r="L10" s="70"/>
      <c r="M10" s="70"/>
      <c r="N10" s="71"/>
    </row>
    <row r="11" spans="1:14" ht="18.75" customHeight="1" x14ac:dyDescent="0.2">
      <c r="A11" s="72" t="s">
        <v>46</v>
      </c>
      <c r="B11" s="73"/>
      <c r="C11" s="73"/>
      <c r="D11" s="73"/>
      <c r="E11" s="73"/>
      <c r="F11" s="73"/>
      <c r="G11" s="74"/>
      <c r="H11" s="74"/>
      <c r="I11" s="74"/>
      <c r="J11" s="74"/>
      <c r="K11" s="74"/>
      <c r="L11" s="74"/>
      <c r="M11" s="74"/>
      <c r="N11" s="75">
        <f>SUM(B11:M11)</f>
        <v>0</v>
      </c>
    </row>
    <row r="12" spans="1:14" ht="18.75" customHeight="1" x14ac:dyDescent="0.2">
      <c r="A12" s="68" t="s">
        <v>47</v>
      </c>
      <c r="B12" s="69"/>
      <c r="C12" s="69"/>
      <c r="D12" s="69"/>
      <c r="E12" s="69"/>
      <c r="F12" s="69"/>
      <c r="G12" s="70"/>
      <c r="H12" s="70"/>
      <c r="I12" s="70"/>
      <c r="J12" s="70"/>
      <c r="K12" s="70"/>
      <c r="L12" s="70"/>
      <c r="M12" s="70"/>
      <c r="N12" s="71"/>
    </row>
    <row r="13" spans="1:14" ht="18.75" customHeight="1" x14ac:dyDescent="0.2">
      <c r="A13" s="72" t="s">
        <v>48</v>
      </c>
      <c r="B13" s="73"/>
      <c r="C13" s="73"/>
      <c r="D13" s="73"/>
      <c r="E13" s="73"/>
      <c r="F13" s="73"/>
      <c r="G13" s="74"/>
      <c r="H13" s="74"/>
      <c r="I13" s="74"/>
      <c r="J13" s="74"/>
      <c r="K13" s="74"/>
      <c r="L13" s="74"/>
      <c r="M13" s="74"/>
      <c r="N13" s="75">
        <f>SUM(B13:M13)</f>
        <v>0</v>
      </c>
    </row>
    <row r="14" spans="1:14" ht="18.75" customHeight="1" x14ac:dyDescent="0.2">
      <c r="A14" s="68" t="s">
        <v>49</v>
      </c>
      <c r="B14" s="69"/>
      <c r="C14" s="69"/>
      <c r="D14" s="69"/>
      <c r="E14" s="69"/>
      <c r="F14" s="69"/>
      <c r="G14" s="70"/>
      <c r="H14" s="70"/>
      <c r="I14" s="70"/>
      <c r="J14" s="70"/>
      <c r="K14" s="70"/>
      <c r="L14" s="70"/>
      <c r="M14" s="70"/>
      <c r="N14" s="71"/>
    </row>
    <row r="15" spans="1:14" ht="18.75" customHeight="1" x14ac:dyDescent="0.2">
      <c r="A15" s="72" t="s">
        <v>50</v>
      </c>
      <c r="B15" s="73"/>
      <c r="C15" s="73"/>
      <c r="D15" s="73"/>
      <c r="E15" s="73"/>
      <c r="F15" s="73"/>
      <c r="G15" s="74"/>
      <c r="H15" s="74"/>
      <c r="I15" s="74"/>
      <c r="J15" s="74"/>
      <c r="K15" s="74"/>
      <c r="L15" s="74"/>
      <c r="M15" s="74"/>
      <c r="N15" s="75">
        <f>SUM(B15:M15)</f>
        <v>0</v>
      </c>
    </row>
    <row r="16" spans="1:14" ht="18.75" customHeight="1" x14ac:dyDescent="0.2">
      <c r="A16" s="68" t="s">
        <v>51</v>
      </c>
      <c r="B16" s="69"/>
      <c r="C16" s="69"/>
      <c r="D16" s="69"/>
      <c r="E16" s="69"/>
      <c r="F16" s="69"/>
      <c r="G16" s="70"/>
      <c r="H16" s="70"/>
      <c r="I16" s="70"/>
      <c r="J16" s="70"/>
      <c r="K16" s="70"/>
      <c r="L16" s="70"/>
      <c r="M16" s="70"/>
      <c r="N16" s="71"/>
    </row>
    <row r="17" spans="1:14" ht="18.75" customHeight="1" x14ac:dyDescent="0.2">
      <c r="A17" s="72" t="s">
        <v>52</v>
      </c>
      <c r="B17" s="75">
        <f t="shared" ref="B17:M17" si="0">B9*B10+B11*B12+B13*B14+B15*B16</f>
        <v>0</v>
      </c>
      <c r="C17" s="75">
        <f t="shared" si="0"/>
        <v>0</v>
      </c>
      <c r="D17" s="75">
        <f t="shared" si="0"/>
        <v>0</v>
      </c>
      <c r="E17" s="75">
        <f t="shared" si="0"/>
        <v>0</v>
      </c>
      <c r="F17" s="75">
        <f t="shared" si="0"/>
        <v>0</v>
      </c>
      <c r="G17" s="75">
        <f t="shared" si="0"/>
        <v>0</v>
      </c>
      <c r="H17" s="75">
        <f t="shared" si="0"/>
        <v>0</v>
      </c>
      <c r="I17" s="75">
        <f t="shared" si="0"/>
        <v>0</v>
      </c>
      <c r="J17" s="75">
        <f t="shared" si="0"/>
        <v>0</v>
      </c>
      <c r="K17" s="75">
        <f t="shared" si="0"/>
        <v>0</v>
      </c>
      <c r="L17" s="75">
        <f t="shared" si="0"/>
        <v>0</v>
      </c>
      <c r="M17" s="75">
        <f t="shared" si="0"/>
        <v>0</v>
      </c>
      <c r="N17" s="75">
        <f>N9+N11+N13+N15</f>
        <v>0</v>
      </c>
    </row>
    <row r="18" spans="1:14" ht="18.75" customHeight="1" x14ac:dyDescent="0.2">
      <c r="A18" s="76"/>
      <c r="B18" s="66"/>
      <c r="C18" s="66"/>
      <c r="D18" s="66"/>
      <c r="E18" s="66"/>
      <c r="F18" s="66"/>
      <c r="G18" s="11"/>
      <c r="H18" s="11"/>
      <c r="I18" s="11"/>
      <c r="J18" s="11"/>
      <c r="K18" s="11"/>
      <c r="L18" s="11"/>
      <c r="M18" s="11"/>
      <c r="N18" s="11"/>
    </row>
    <row r="19" spans="1:14" ht="18.75" customHeight="1" x14ac:dyDescent="0.2">
      <c r="A19" s="77" t="s">
        <v>53</v>
      </c>
      <c r="B19" s="66"/>
      <c r="C19" s="66"/>
      <c r="D19" s="66"/>
      <c r="E19" s="66"/>
      <c r="F19" s="66"/>
      <c r="G19" s="11"/>
      <c r="H19" s="11"/>
      <c r="I19" s="11"/>
      <c r="J19" s="11"/>
      <c r="K19" s="11"/>
      <c r="L19" s="11"/>
      <c r="M19" s="11"/>
      <c r="N19" s="11"/>
    </row>
    <row r="20" spans="1:14" ht="18.75" customHeight="1" x14ac:dyDescent="0.2">
      <c r="A20" s="15" t="s">
        <v>54</v>
      </c>
      <c r="B20" s="78">
        <f t="shared" ref="B20:M20" si="1">B21*B9+B22*B11+B23*B13+B24*B15</f>
        <v>0</v>
      </c>
      <c r="C20" s="78">
        <f t="shared" si="1"/>
        <v>0</v>
      </c>
      <c r="D20" s="78">
        <f t="shared" si="1"/>
        <v>0</v>
      </c>
      <c r="E20" s="78">
        <f t="shared" si="1"/>
        <v>0</v>
      </c>
      <c r="F20" s="78">
        <f t="shared" si="1"/>
        <v>0</v>
      </c>
      <c r="G20" s="78">
        <f t="shared" si="1"/>
        <v>0</v>
      </c>
      <c r="H20" s="78">
        <f t="shared" si="1"/>
        <v>0</v>
      </c>
      <c r="I20" s="78">
        <f t="shared" si="1"/>
        <v>0</v>
      </c>
      <c r="J20" s="78">
        <f t="shared" si="1"/>
        <v>0</v>
      </c>
      <c r="K20" s="78">
        <f t="shared" si="1"/>
        <v>0</v>
      </c>
      <c r="L20" s="78">
        <f t="shared" si="1"/>
        <v>0</v>
      </c>
      <c r="M20" s="78">
        <f t="shared" si="1"/>
        <v>0</v>
      </c>
      <c r="N20" s="78">
        <f>SUM(B20:M20)</f>
        <v>0</v>
      </c>
    </row>
    <row r="21" spans="1:14" ht="18.75" customHeight="1" x14ac:dyDescent="0.2">
      <c r="A21" s="14" t="s">
        <v>55</v>
      </c>
      <c r="B21" s="17"/>
      <c r="C21" s="17"/>
      <c r="D21" s="17"/>
      <c r="E21" s="17"/>
      <c r="F21" s="17"/>
      <c r="G21" s="67"/>
      <c r="H21" s="67"/>
      <c r="I21" s="67"/>
      <c r="J21" s="67"/>
      <c r="K21" s="67"/>
      <c r="L21" s="67"/>
      <c r="M21" s="67"/>
      <c r="N21" s="66"/>
    </row>
    <row r="22" spans="1:14" ht="18.75" customHeight="1" x14ac:dyDescent="0.2">
      <c r="A22" s="14" t="s">
        <v>56</v>
      </c>
      <c r="B22" s="17"/>
      <c r="C22" s="17"/>
      <c r="D22" s="17"/>
      <c r="E22" s="17"/>
      <c r="F22" s="17"/>
      <c r="G22" s="67"/>
      <c r="H22" s="67"/>
      <c r="I22" s="67"/>
      <c r="J22" s="67"/>
      <c r="K22" s="67"/>
      <c r="L22" s="67"/>
      <c r="M22" s="67"/>
      <c r="N22" s="66"/>
    </row>
    <row r="23" spans="1:14" ht="18.75" customHeight="1" x14ac:dyDescent="0.2">
      <c r="A23" s="14" t="s">
        <v>57</v>
      </c>
      <c r="B23" s="17"/>
      <c r="C23" s="17"/>
      <c r="D23" s="17"/>
      <c r="E23" s="17"/>
      <c r="F23" s="17"/>
      <c r="G23" s="67"/>
      <c r="H23" s="67"/>
      <c r="I23" s="67"/>
      <c r="J23" s="67"/>
      <c r="K23" s="67"/>
      <c r="L23" s="67"/>
      <c r="M23" s="67"/>
      <c r="N23" s="66"/>
    </row>
    <row r="24" spans="1:14" ht="18.75" customHeight="1" x14ac:dyDescent="0.2">
      <c r="A24" s="14" t="s">
        <v>58</v>
      </c>
      <c r="B24" s="17"/>
      <c r="C24" s="17"/>
      <c r="D24" s="17"/>
      <c r="E24" s="17"/>
      <c r="F24" s="17"/>
      <c r="G24" s="67"/>
      <c r="H24" s="67"/>
      <c r="I24" s="67"/>
      <c r="J24" s="67"/>
      <c r="K24" s="67"/>
      <c r="L24" s="67"/>
      <c r="M24" s="67"/>
      <c r="N24" s="66"/>
    </row>
    <row r="25" spans="1:14" ht="21" customHeight="1" x14ac:dyDescent="0.2">
      <c r="A25" s="79" t="s">
        <v>59</v>
      </c>
      <c r="B25" s="78">
        <f t="shared" ref="B25:M25" si="2">B26*B9+B27*B11+B28*B13+B29*B15</f>
        <v>0</v>
      </c>
      <c r="C25" s="78">
        <f t="shared" si="2"/>
        <v>0</v>
      </c>
      <c r="D25" s="78">
        <f t="shared" si="2"/>
        <v>0</v>
      </c>
      <c r="E25" s="78">
        <f t="shared" si="2"/>
        <v>0</v>
      </c>
      <c r="F25" s="78">
        <f t="shared" si="2"/>
        <v>0</v>
      </c>
      <c r="G25" s="78">
        <f t="shared" si="2"/>
        <v>0</v>
      </c>
      <c r="H25" s="78">
        <f t="shared" si="2"/>
        <v>0</v>
      </c>
      <c r="I25" s="78">
        <f t="shared" si="2"/>
        <v>0</v>
      </c>
      <c r="J25" s="78">
        <f t="shared" si="2"/>
        <v>0</v>
      </c>
      <c r="K25" s="78">
        <f t="shared" si="2"/>
        <v>0</v>
      </c>
      <c r="L25" s="78">
        <f t="shared" si="2"/>
        <v>0</v>
      </c>
      <c r="M25" s="78">
        <f t="shared" si="2"/>
        <v>0</v>
      </c>
      <c r="N25" s="78">
        <f>SUM(B25:M25)</f>
        <v>0</v>
      </c>
    </row>
    <row r="26" spans="1:14" ht="15.95" customHeight="1" x14ac:dyDescent="0.2">
      <c r="A26" s="14" t="s">
        <v>60</v>
      </c>
      <c r="B26" s="17"/>
      <c r="C26" s="17"/>
      <c r="D26" s="17"/>
      <c r="E26" s="17"/>
      <c r="F26" s="17"/>
      <c r="G26" s="67"/>
      <c r="H26" s="67"/>
      <c r="I26" s="67"/>
      <c r="J26" s="67"/>
      <c r="K26" s="67"/>
      <c r="L26" s="67"/>
      <c r="M26" s="67"/>
      <c r="N26" s="66"/>
    </row>
    <row r="27" spans="1:14" ht="15.95" customHeight="1" x14ac:dyDescent="0.2">
      <c r="A27" s="14" t="s">
        <v>61</v>
      </c>
      <c r="B27" s="17"/>
      <c r="C27" s="17"/>
      <c r="D27" s="17"/>
      <c r="E27" s="17"/>
      <c r="F27" s="17"/>
      <c r="G27" s="67"/>
      <c r="H27" s="67"/>
      <c r="I27" s="67"/>
      <c r="J27" s="67"/>
      <c r="K27" s="67"/>
      <c r="L27" s="67"/>
      <c r="M27" s="67"/>
      <c r="N27" s="66"/>
    </row>
    <row r="28" spans="1:14" ht="15.95" customHeight="1" x14ac:dyDescent="0.2">
      <c r="A28" s="14" t="s">
        <v>62</v>
      </c>
      <c r="B28" s="17"/>
      <c r="C28" s="17"/>
      <c r="D28" s="17"/>
      <c r="E28" s="17"/>
      <c r="F28" s="17"/>
      <c r="G28" s="67"/>
      <c r="H28" s="67"/>
      <c r="I28" s="67"/>
      <c r="J28" s="67"/>
      <c r="K28" s="67"/>
      <c r="L28" s="67"/>
      <c r="M28" s="67"/>
      <c r="N28" s="66"/>
    </row>
    <row r="29" spans="1:14" ht="15.95" customHeight="1" x14ac:dyDescent="0.2">
      <c r="A29" s="14" t="s">
        <v>63</v>
      </c>
      <c r="B29" s="17"/>
      <c r="C29" s="17"/>
      <c r="D29" s="17"/>
      <c r="E29" s="17"/>
      <c r="F29" s="17"/>
      <c r="G29" s="67"/>
      <c r="H29" s="67"/>
      <c r="I29" s="67"/>
      <c r="J29" s="67"/>
      <c r="K29" s="67"/>
      <c r="L29" s="67"/>
      <c r="M29" s="67"/>
      <c r="N29" s="66"/>
    </row>
    <row r="30" spans="1:14" ht="15.6" customHeight="1" x14ac:dyDescent="0.2">
      <c r="A30" s="80"/>
      <c r="B30" s="17"/>
      <c r="C30" s="17"/>
      <c r="D30" s="17"/>
      <c r="E30" s="17"/>
      <c r="F30" s="17"/>
      <c r="G30" s="67"/>
      <c r="H30" s="67"/>
      <c r="I30" s="67"/>
      <c r="J30" s="67"/>
      <c r="K30" s="67"/>
      <c r="L30" s="67"/>
      <c r="M30" s="67"/>
      <c r="N30" s="66"/>
    </row>
    <row r="31" spans="1:14" ht="18.75" customHeight="1" x14ac:dyDescent="0.2">
      <c r="A31" s="15" t="s">
        <v>64</v>
      </c>
      <c r="B31" s="66">
        <f t="shared" ref="B31:M31" si="3">B20+B25</f>
        <v>0</v>
      </c>
      <c r="C31" s="66">
        <f t="shared" si="3"/>
        <v>0</v>
      </c>
      <c r="D31" s="66">
        <f t="shared" si="3"/>
        <v>0</v>
      </c>
      <c r="E31" s="66">
        <f t="shared" si="3"/>
        <v>0</v>
      </c>
      <c r="F31" s="66">
        <f t="shared" si="3"/>
        <v>0</v>
      </c>
      <c r="G31" s="66">
        <f t="shared" si="3"/>
        <v>0</v>
      </c>
      <c r="H31" s="66">
        <f t="shared" si="3"/>
        <v>0</v>
      </c>
      <c r="I31" s="66">
        <f t="shared" si="3"/>
        <v>0</v>
      </c>
      <c r="J31" s="66">
        <f t="shared" si="3"/>
        <v>0</v>
      </c>
      <c r="K31" s="66">
        <f t="shared" si="3"/>
        <v>0</v>
      </c>
      <c r="L31" s="66">
        <f t="shared" si="3"/>
        <v>0</v>
      </c>
      <c r="M31" s="66">
        <f t="shared" si="3"/>
        <v>0</v>
      </c>
      <c r="N31" s="66">
        <f>SUM(B31:M31)</f>
        <v>0</v>
      </c>
    </row>
    <row r="32" spans="1:14" ht="18.75" customHeight="1" x14ac:dyDescent="0.2">
      <c r="A32" s="76"/>
      <c r="B32" s="66"/>
      <c r="C32" s="66"/>
      <c r="D32" s="66"/>
      <c r="E32" s="66"/>
      <c r="F32" s="66"/>
      <c r="G32" s="11"/>
      <c r="H32" s="11"/>
      <c r="I32" s="11"/>
      <c r="J32" s="11"/>
      <c r="K32" s="11"/>
      <c r="L32" s="11"/>
      <c r="M32" s="11"/>
      <c r="N32" s="11"/>
    </row>
    <row r="33" spans="1:14" ht="18.75" customHeight="1" x14ac:dyDescent="0.2">
      <c r="A33" s="7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11"/>
    </row>
    <row r="34" spans="1:14" ht="18.75" customHeight="1" x14ac:dyDescent="0.2">
      <c r="A34" s="7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11"/>
    </row>
    <row r="35" spans="1:14" ht="18.75" customHeight="1" x14ac:dyDescent="0.2">
      <c r="A35" s="7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11"/>
    </row>
  </sheetData>
  <mergeCells count="1">
    <mergeCell ref="A4:G4"/>
  </mergeCells>
  <pageMargins left="0.44" right="0.23" top="0.55000000000000004" bottom="0.68" header="0.35" footer="0.38"/>
  <pageSetup orientation="landscape"/>
  <headerFooter>
    <oddHeader>&amp;L&amp;"Comic Sans MS,Regular"&amp;10&amp;K000000Program START</oddHead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3"/>
  <sheetViews>
    <sheetView showGridLines="0" workbookViewId="0"/>
  </sheetViews>
  <sheetFormatPr defaultColWidth="9.140625" defaultRowHeight="12.95" customHeight="1" x14ac:dyDescent="0.2"/>
  <cols>
    <col min="1" max="1" width="34.42578125" style="81" customWidth="1"/>
    <col min="2" max="12" width="9.140625" style="81" customWidth="1"/>
    <col min="13" max="13" width="10.28515625" style="81" customWidth="1"/>
    <col min="14" max="14" width="12.85546875" style="81" customWidth="1"/>
    <col min="15" max="15" width="9.140625" style="81" customWidth="1"/>
    <col min="16" max="16384" width="9.140625" style="81"/>
  </cols>
  <sheetData>
    <row r="1" spans="1:14" ht="13.7" customHeight="1" x14ac:dyDescent="0.2">
      <c r="A1" s="2"/>
      <c r="B1" s="2"/>
      <c r="C1" s="2"/>
      <c r="D1" s="2"/>
      <c r="E1" s="2"/>
      <c r="F1" s="8"/>
      <c r="G1" s="8"/>
      <c r="H1" s="8"/>
      <c r="I1" s="8"/>
      <c r="J1" s="8"/>
      <c r="K1" s="8"/>
      <c r="L1" s="8"/>
      <c r="M1" s="8"/>
      <c r="N1" s="8"/>
    </row>
    <row r="2" spans="1:14" ht="18.75" customHeight="1" x14ac:dyDescent="0.25">
      <c r="A2" s="3" t="s">
        <v>12</v>
      </c>
      <c r="B2" s="4"/>
      <c r="C2" s="4"/>
      <c r="D2" s="5"/>
      <c r="E2" s="6"/>
      <c r="F2" s="60"/>
      <c r="G2" s="61"/>
      <c r="H2" s="8"/>
      <c r="I2" s="8"/>
      <c r="J2" s="8"/>
      <c r="K2" s="8"/>
      <c r="L2" s="8"/>
      <c r="M2" s="8"/>
      <c r="N2" s="8"/>
    </row>
    <row r="3" spans="1:14" ht="14.1" customHeight="1" x14ac:dyDescent="0.25">
      <c r="A3" s="7"/>
      <c r="B3" s="7"/>
      <c r="C3" s="7"/>
      <c r="D3" s="7"/>
      <c r="E3" s="7"/>
      <c r="F3" s="61"/>
      <c r="G3" s="61"/>
      <c r="H3" s="8"/>
      <c r="I3" s="8"/>
      <c r="J3" s="8"/>
      <c r="K3" s="8"/>
      <c r="L3" s="8"/>
      <c r="M3" s="8"/>
      <c r="N3" s="8"/>
    </row>
    <row r="4" spans="1:14" ht="20.100000000000001" customHeight="1" x14ac:dyDescent="0.25">
      <c r="A4" s="92" t="s">
        <v>65</v>
      </c>
      <c r="B4" s="94"/>
      <c r="C4" s="94"/>
      <c r="D4" s="94"/>
      <c r="E4" s="94"/>
      <c r="F4" s="95"/>
      <c r="G4" s="95"/>
      <c r="H4" s="8"/>
      <c r="I4" s="8"/>
      <c r="J4" s="8"/>
      <c r="K4" s="8"/>
      <c r="L4" s="8"/>
      <c r="M4" s="62" t="s">
        <v>41</v>
      </c>
      <c r="N4" s="8"/>
    </row>
    <row r="5" spans="1:14" ht="15.6" customHeight="1" x14ac:dyDescent="0.2">
      <c r="A5" s="9"/>
      <c r="B5" s="9"/>
      <c r="C5" s="9"/>
      <c r="D5" s="9"/>
      <c r="E5" s="9"/>
      <c r="F5" s="9"/>
      <c r="G5" s="63"/>
      <c r="H5" s="9"/>
      <c r="I5" s="63"/>
      <c r="J5" s="63"/>
      <c r="K5" s="63"/>
      <c r="L5" s="63"/>
      <c r="M5" s="63"/>
      <c r="N5" s="8"/>
    </row>
    <row r="6" spans="1:14" ht="18.75" customHeight="1" x14ac:dyDescent="0.2">
      <c r="A6" s="10" t="s">
        <v>2</v>
      </c>
      <c r="B6" s="64">
        <v>43831</v>
      </c>
      <c r="C6" s="64">
        <v>43862</v>
      </c>
      <c r="D6" s="64">
        <v>43891</v>
      </c>
      <c r="E6" s="64">
        <v>43922</v>
      </c>
      <c r="F6" s="64">
        <v>43952</v>
      </c>
      <c r="G6" s="64">
        <v>43983</v>
      </c>
      <c r="H6" s="64">
        <v>44013</v>
      </c>
      <c r="I6" s="64">
        <v>44044</v>
      </c>
      <c r="J6" s="64">
        <v>44075</v>
      </c>
      <c r="K6" s="64">
        <v>44105</v>
      </c>
      <c r="L6" s="64">
        <v>44136</v>
      </c>
      <c r="M6" s="64">
        <v>44166</v>
      </c>
      <c r="N6" s="65" t="s">
        <v>66</v>
      </c>
    </row>
    <row r="7" spans="1:14" ht="18.75" customHeight="1" x14ac:dyDescent="0.2">
      <c r="A7" s="77" t="s">
        <v>67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8.75" customHeight="1" x14ac:dyDescent="0.2">
      <c r="A8" s="15" t="s">
        <v>43</v>
      </c>
      <c r="B8" s="17"/>
      <c r="C8" s="17"/>
      <c r="D8" s="17"/>
      <c r="E8" s="17"/>
      <c r="F8" s="17"/>
      <c r="G8" s="67"/>
      <c r="H8" s="67"/>
      <c r="I8" s="67"/>
      <c r="J8" s="67"/>
      <c r="K8" s="67"/>
      <c r="L8" s="67"/>
      <c r="M8" s="67"/>
      <c r="N8" s="66">
        <f>SUM(B8:M8)</f>
        <v>0</v>
      </c>
    </row>
    <row r="9" spans="1:14" ht="18.75" customHeight="1" x14ac:dyDescent="0.2">
      <c r="A9" s="15" t="s">
        <v>68</v>
      </c>
      <c r="B9" s="17"/>
      <c r="C9" s="17"/>
      <c r="D9" s="17"/>
      <c r="E9" s="17"/>
      <c r="F9" s="17"/>
      <c r="G9" s="67"/>
      <c r="H9" s="67"/>
      <c r="I9" s="67"/>
      <c r="J9" s="67"/>
      <c r="K9" s="67"/>
      <c r="L9" s="67"/>
      <c r="M9" s="67"/>
      <c r="N9" s="66">
        <f>SUM(B9:M9)</f>
        <v>0</v>
      </c>
    </row>
    <row r="10" spans="1:14" ht="18.75" customHeight="1" x14ac:dyDescent="0.2">
      <c r="A10" s="15" t="s">
        <v>69</v>
      </c>
      <c r="B10" s="17"/>
      <c r="C10" s="17"/>
      <c r="D10" s="17"/>
      <c r="E10" s="17"/>
      <c r="F10" s="17"/>
      <c r="G10" s="67"/>
      <c r="H10" s="67"/>
      <c r="I10" s="67"/>
      <c r="J10" s="67"/>
      <c r="K10" s="67"/>
      <c r="L10" s="67"/>
      <c r="M10" s="67"/>
      <c r="N10" s="66">
        <f>SUM(B10:M10)</f>
        <v>0</v>
      </c>
    </row>
    <row r="11" spans="1:14" ht="18.75" customHeight="1" x14ac:dyDescent="0.2">
      <c r="A11" s="15" t="s">
        <v>70</v>
      </c>
      <c r="B11" s="66">
        <f t="shared" ref="B11:M11" si="0">SUM(B8:B10)</f>
        <v>0</v>
      </c>
      <c r="C11" s="66">
        <f t="shared" si="0"/>
        <v>0</v>
      </c>
      <c r="D11" s="66">
        <f t="shared" si="0"/>
        <v>0</v>
      </c>
      <c r="E11" s="66">
        <f t="shared" si="0"/>
        <v>0</v>
      </c>
      <c r="F11" s="66">
        <f t="shared" si="0"/>
        <v>0</v>
      </c>
      <c r="G11" s="66">
        <f t="shared" si="0"/>
        <v>0</v>
      </c>
      <c r="H11" s="66">
        <f t="shared" si="0"/>
        <v>0</v>
      </c>
      <c r="I11" s="66">
        <f t="shared" si="0"/>
        <v>0</v>
      </c>
      <c r="J11" s="66">
        <f t="shared" si="0"/>
        <v>0</v>
      </c>
      <c r="K11" s="66">
        <f t="shared" si="0"/>
        <v>0</v>
      </c>
      <c r="L11" s="66">
        <f t="shared" si="0"/>
        <v>0</v>
      </c>
      <c r="M11" s="66">
        <f t="shared" si="0"/>
        <v>0</v>
      </c>
      <c r="N11" s="66">
        <f>SUM(B11:M11)</f>
        <v>0</v>
      </c>
    </row>
    <row r="12" spans="1:14" ht="18.75" customHeight="1" x14ac:dyDescent="0.2">
      <c r="A12" s="76"/>
      <c r="B12" s="66"/>
      <c r="C12" s="66"/>
      <c r="D12" s="66"/>
      <c r="E12" s="66"/>
      <c r="F12" s="66"/>
      <c r="G12" s="11"/>
      <c r="H12" s="11"/>
      <c r="I12" s="11"/>
      <c r="J12" s="11"/>
      <c r="K12" s="11"/>
      <c r="L12" s="11"/>
      <c r="M12" s="11"/>
      <c r="N12" s="11"/>
    </row>
    <row r="13" spans="1:14" ht="18.75" customHeight="1" x14ac:dyDescent="0.2">
      <c r="A13" s="77" t="s">
        <v>53</v>
      </c>
      <c r="B13" s="66"/>
      <c r="C13" s="66"/>
      <c r="D13" s="66"/>
      <c r="E13" s="66"/>
      <c r="F13" s="66"/>
      <c r="G13" s="11"/>
      <c r="H13" s="11"/>
      <c r="I13" s="11"/>
      <c r="J13" s="11"/>
      <c r="K13" s="11"/>
      <c r="L13" s="11"/>
      <c r="M13" s="11"/>
      <c r="N13" s="11"/>
    </row>
    <row r="14" spans="1:14" ht="18.75" customHeight="1" x14ac:dyDescent="0.2">
      <c r="A14" s="15" t="s">
        <v>54</v>
      </c>
      <c r="B14" s="17"/>
      <c r="C14" s="17"/>
      <c r="D14" s="17"/>
      <c r="E14" s="17"/>
      <c r="F14" s="17"/>
      <c r="G14" s="67"/>
      <c r="H14" s="67"/>
      <c r="I14" s="67"/>
      <c r="J14" s="67"/>
      <c r="K14" s="67"/>
      <c r="L14" s="67"/>
      <c r="M14" s="67"/>
      <c r="N14" s="66">
        <f>SUM(B14:M14)</f>
        <v>0</v>
      </c>
    </row>
    <row r="15" spans="1:14" ht="29.1" customHeight="1" x14ac:dyDescent="0.2">
      <c r="A15" s="79" t="s">
        <v>71</v>
      </c>
      <c r="B15" s="17"/>
      <c r="C15" s="17"/>
      <c r="D15" s="17"/>
      <c r="E15" s="17"/>
      <c r="F15" s="17"/>
      <c r="G15" s="67"/>
      <c r="H15" s="67"/>
      <c r="I15" s="67"/>
      <c r="J15" s="67"/>
      <c r="K15" s="67"/>
      <c r="L15" s="67"/>
      <c r="M15" s="67"/>
      <c r="N15" s="66">
        <f>SUM(B15:M15)</f>
        <v>0</v>
      </c>
    </row>
    <row r="16" spans="1:14" ht="18.75" customHeight="1" x14ac:dyDescent="0.2">
      <c r="A16" s="15" t="s">
        <v>64</v>
      </c>
      <c r="B16" s="66">
        <f t="shared" ref="B16:M16" si="1">B14+B15</f>
        <v>0</v>
      </c>
      <c r="C16" s="66">
        <f t="shared" si="1"/>
        <v>0</v>
      </c>
      <c r="D16" s="66">
        <f t="shared" si="1"/>
        <v>0</v>
      </c>
      <c r="E16" s="66">
        <f t="shared" si="1"/>
        <v>0</v>
      </c>
      <c r="F16" s="66">
        <f t="shared" si="1"/>
        <v>0</v>
      </c>
      <c r="G16" s="66">
        <f t="shared" si="1"/>
        <v>0</v>
      </c>
      <c r="H16" s="66">
        <f t="shared" si="1"/>
        <v>0</v>
      </c>
      <c r="I16" s="66">
        <f t="shared" si="1"/>
        <v>0</v>
      </c>
      <c r="J16" s="66">
        <f t="shared" si="1"/>
        <v>0</v>
      </c>
      <c r="K16" s="66">
        <f t="shared" si="1"/>
        <v>0</v>
      </c>
      <c r="L16" s="66">
        <f t="shared" si="1"/>
        <v>0</v>
      </c>
      <c r="M16" s="66">
        <f t="shared" si="1"/>
        <v>0</v>
      </c>
      <c r="N16" s="66">
        <f>SUM(B16:M16)</f>
        <v>0</v>
      </c>
    </row>
    <row r="17" spans="1:14" ht="18.75" customHeight="1" x14ac:dyDescent="0.2">
      <c r="A17" s="76"/>
      <c r="B17" s="66"/>
      <c r="C17" s="66"/>
      <c r="D17" s="66"/>
      <c r="E17" s="66"/>
      <c r="F17" s="66"/>
      <c r="G17" s="11"/>
      <c r="H17" s="11"/>
      <c r="I17" s="11"/>
      <c r="J17" s="11"/>
      <c r="K17" s="11"/>
      <c r="L17" s="11"/>
      <c r="M17" s="11"/>
      <c r="N17" s="11"/>
    </row>
    <row r="18" spans="1:14" ht="18.75" customHeight="1" x14ac:dyDescent="0.2">
      <c r="A18" s="77" t="s">
        <v>72</v>
      </c>
      <c r="B18" s="66"/>
      <c r="C18" s="66"/>
      <c r="D18" s="66"/>
      <c r="E18" s="66"/>
      <c r="F18" s="66"/>
      <c r="G18" s="11"/>
      <c r="H18" s="11"/>
      <c r="I18" s="11"/>
      <c r="J18" s="11"/>
      <c r="K18" s="11"/>
      <c r="L18" s="11"/>
      <c r="M18" s="11"/>
      <c r="N18" s="11"/>
    </row>
    <row r="19" spans="1:14" ht="18.75" customHeight="1" x14ac:dyDescent="0.2">
      <c r="A19" s="15" t="s">
        <v>73</v>
      </c>
      <c r="B19" s="17"/>
      <c r="C19" s="17"/>
      <c r="D19" s="17"/>
      <c r="E19" s="17"/>
      <c r="F19" s="17"/>
      <c r="G19" s="67"/>
      <c r="H19" s="67"/>
      <c r="I19" s="67"/>
      <c r="J19" s="67"/>
      <c r="K19" s="67"/>
      <c r="L19" s="67"/>
      <c r="M19" s="67"/>
      <c r="N19" s="66">
        <f t="shared" ref="N19:N27" si="2">SUM(B19:M19)</f>
        <v>0</v>
      </c>
    </row>
    <row r="20" spans="1:14" ht="18.75" customHeight="1" x14ac:dyDescent="0.2">
      <c r="A20" s="15" t="s">
        <v>74</v>
      </c>
      <c r="B20" s="17"/>
      <c r="C20" s="17"/>
      <c r="D20" s="17"/>
      <c r="E20" s="17"/>
      <c r="F20" s="17"/>
      <c r="G20" s="67"/>
      <c r="H20" s="67"/>
      <c r="I20" s="67"/>
      <c r="J20" s="67"/>
      <c r="K20" s="67"/>
      <c r="L20" s="67"/>
      <c r="M20" s="67"/>
      <c r="N20" s="66">
        <f t="shared" si="2"/>
        <v>0</v>
      </c>
    </row>
    <row r="21" spans="1:14" ht="18.75" customHeight="1" x14ac:dyDescent="0.2">
      <c r="A21" s="15" t="s">
        <v>75</v>
      </c>
      <c r="B21" s="17"/>
      <c r="C21" s="17"/>
      <c r="D21" s="17"/>
      <c r="E21" s="17"/>
      <c r="F21" s="17"/>
      <c r="G21" s="67"/>
      <c r="H21" s="67"/>
      <c r="I21" s="67"/>
      <c r="J21" s="67"/>
      <c r="K21" s="67"/>
      <c r="L21" s="67"/>
      <c r="M21" s="67"/>
      <c r="N21" s="66">
        <f t="shared" si="2"/>
        <v>0</v>
      </c>
    </row>
    <row r="22" spans="1:14" ht="18.75" customHeight="1" x14ac:dyDescent="0.2">
      <c r="A22" s="15" t="s">
        <v>76</v>
      </c>
      <c r="B22" s="17"/>
      <c r="C22" s="17"/>
      <c r="D22" s="17"/>
      <c r="E22" s="17"/>
      <c r="F22" s="17"/>
      <c r="G22" s="67"/>
      <c r="H22" s="67"/>
      <c r="I22" s="67"/>
      <c r="J22" s="67"/>
      <c r="K22" s="67"/>
      <c r="L22" s="67"/>
      <c r="M22" s="67"/>
      <c r="N22" s="66">
        <f t="shared" si="2"/>
        <v>0</v>
      </c>
    </row>
    <row r="23" spans="1:14" ht="30.95" customHeight="1" x14ac:dyDescent="0.2">
      <c r="A23" s="79" t="s">
        <v>77</v>
      </c>
      <c r="B23" s="17"/>
      <c r="C23" s="17"/>
      <c r="D23" s="17"/>
      <c r="E23" s="17"/>
      <c r="F23" s="17"/>
      <c r="G23" s="67"/>
      <c r="H23" s="67"/>
      <c r="I23" s="67"/>
      <c r="J23" s="67"/>
      <c r="K23" s="67"/>
      <c r="L23" s="67"/>
      <c r="M23" s="67"/>
      <c r="N23" s="66">
        <f t="shared" si="2"/>
        <v>0</v>
      </c>
    </row>
    <row r="24" spans="1:14" ht="18.75" customHeight="1" x14ac:dyDescent="0.2">
      <c r="A24" s="15" t="s">
        <v>78</v>
      </c>
      <c r="B24" s="17"/>
      <c r="C24" s="17"/>
      <c r="D24" s="17"/>
      <c r="E24" s="17"/>
      <c r="F24" s="17"/>
      <c r="G24" s="67"/>
      <c r="H24" s="67"/>
      <c r="I24" s="67"/>
      <c r="J24" s="67"/>
      <c r="K24" s="67"/>
      <c r="L24" s="67"/>
      <c r="M24" s="67"/>
      <c r="N24" s="66">
        <f t="shared" si="2"/>
        <v>0</v>
      </c>
    </row>
    <row r="25" spans="1:14" ht="18.75" customHeight="1" x14ac:dyDescent="0.2">
      <c r="A25" s="15" t="s">
        <v>79</v>
      </c>
      <c r="B25" s="17"/>
      <c r="C25" s="17"/>
      <c r="D25" s="17"/>
      <c r="E25" s="17"/>
      <c r="F25" s="17"/>
      <c r="G25" s="67"/>
      <c r="H25" s="67"/>
      <c r="I25" s="67"/>
      <c r="J25" s="67"/>
      <c r="K25" s="67"/>
      <c r="L25" s="67"/>
      <c r="M25" s="67"/>
      <c r="N25" s="66">
        <f t="shared" si="2"/>
        <v>0</v>
      </c>
    </row>
    <row r="26" spans="1:14" ht="18.75" customHeight="1" x14ac:dyDescent="0.2">
      <c r="A26" s="15" t="s">
        <v>80</v>
      </c>
      <c r="B26" s="17"/>
      <c r="C26" s="17"/>
      <c r="D26" s="17"/>
      <c r="E26" s="17"/>
      <c r="F26" s="17"/>
      <c r="G26" s="67"/>
      <c r="H26" s="67"/>
      <c r="I26" s="67"/>
      <c r="J26" s="67"/>
      <c r="K26" s="67"/>
      <c r="L26" s="67"/>
      <c r="M26" s="67"/>
      <c r="N26" s="66">
        <f t="shared" si="2"/>
        <v>0</v>
      </c>
    </row>
    <row r="27" spans="1:14" ht="18.75" customHeight="1" x14ac:dyDescent="0.2">
      <c r="A27" s="15" t="s">
        <v>81</v>
      </c>
      <c r="B27" s="17"/>
      <c r="C27" s="17"/>
      <c r="D27" s="17"/>
      <c r="E27" s="17"/>
      <c r="F27" s="17"/>
      <c r="G27" s="67"/>
      <c r="H27" s="67"/>
      <c r="I27" s="67"/>
      <c r="J27" s="67"/>
      <c r="K27" s="67"/>
      <c r="L27" s="67"/>
      <c r="M27" s="67"/>
      <c r="N27" s="66">
        <f t="shared" si="2"/>
        <v>0</v>
      </c>
    </row>
    <row r="28" spans="1:14" ht="18.75" customHeight="1" x14ac:dyDescent="0.2">
      <c r="A28" s="15" t="s">
        <v>82</v>
      </c>
      <c r="B28" s="78">
        <f t="shared" ref="B28:N28" si="3">SUM(B19:B27)</f>
        <v>0</v>
      </c>
      <c r="C28" s="78">
        <f t="shared" si="3"/>
        <v>0</v>
      </c>
      <c r="D28" s="78">
        <f t="shared" si="3"/>
        <v>0</v>
      </c>
      <c r="E28" s="78">
        <f t="shared" si="3"/>
        <v>0</v>
      </c>
      <c r="F28" s="78">
        <f t="shared" si="3"/>
        <v>0</v>
      </c>
      <c r="G28" s="78">
        <f t="shared" si="3"/>
        <v>0</v>
      </c>
      <c r="H28" s="78">
        <f t="shared" si="3"/>
        <v>0</v>
      </c>
      <c r="I28" s="78">
        <f t="shared" si="3"/>
        <v>0</v>
      </c>
      <c r="J28" s="78">
        <f t="shared" si="3"/>
        <v>0</v>
      </c>
      <c r="K28" s="78">
        <f t="shared" si="3"/>
        <v>0</v>
      </c>
      <c r="L28" s="78">
        <f t="shared" si="3"/>
        <v>0</v>
      </c>
      <c r="M28" s="78">
        <f t="shared" si="3"/>
        <v>0</v>
      </c>
      <c r="N28" s="78">
        <f t="shared" si="3"/>
        <v>0</v>
      </c>
    </row>
    <row r="29" spans="1:14" ht="18.75" customHeight="1" x14ac:dyDescent="0.2">
      <c r="A29" s="14" t="s">
        <v>83</v>
      </c>
      <c r="B29" s="66">
        <f t="shared" ref="B29:M29" si="4">B28+B16</f>
        <v>0</v>
      </c>
      <c r="C29" s="66">
        <f t="shared" si="4"/>
        <v>0</v>
      </c>
      <c r="D29" s="66">
        <f t="shared" si="4"/>
        <v>0</v>
      </c>
      <c r="E29" s="66">
        <f t="shared" si="4"/>
        <v>0</v>
      </c>
      <c r="F29" s="66">
        <f t="shared" si="4"/>
        <v>0</v>
      </c>
      <c r="G29" s="66">
        <f t="shared" si="4"/>
        <v>0</v>
      </c>
      <c r="H29" s="66">
        <f t="shared" si="4"/>
        <v>0</v>
      </c>
      <c r="I29" s="66">
        <f t="shared" si="4"/>
        <v>0</v>
      </c>
      <c r="J29" s="66">
        <f t="shared" si="4"/>
        <v>0</v>
      </c>
      <c r="K29" s="66">
        <f t="shared" si="4"/>
        <v>0</v>
      </c>
      <c r="L29" s="66">
        <f t="shared" si="4"/>
        <v>0</v>
      </c>
      <c r="M29" s="66">
        <f t="shared" si="4"/>
        <v>0</v>
      </c>
      <c r="N29" s="11"/>
    </row>
    <row r="30" spans="1:14" ht="18.75" customHeight="1" x14ac:dyDescent="0.2">
      <c r="A30" s="14" t="s">
        <v>84</v>
      </c>
      <c r="B30" s="66">
        <f t="shared" ref="B30:M30" si="5">B11-B29</f>
        <v>0</v>
      </c>
      <c r="C30" s="66">
        <f t="shared" si="5"/>
        <v>0</v>
      </c>
      <c r="D30" s="66">
        <f t="shared" si="5"/>
        <v>0</v>
      </c>
      <c r="E30" s="66">
        <f t="shared" si="5"/>
        <v>0</v>
      </c>
      <c r="F30" s="66">
        <f t="shared" si="5"/>
        <v>0</v>
      </c>
      <c r="G30" s="66">
        <f t="shared" si="5"/>
        <v>0</v>
      </c>
      <c r="H30" s="66">
        <f t="shared" si="5"/>
        <v>0</v>
      </c>
      <c r="I30" s="66">
        <f t="shared" si="5"/>
        <v>0</v>
      </c>
      <c r="J30" s="66">
        <f t="shared" si="5"/>
        <v>0</v>
      </c>
      <c r="K30" s="66">
        <f t="shared" si="5"/>
        <v>0</v>
      </c>
      <c r="L30" s="66">
        <f t="shared" si="5"/>
        <v>0</v>
      </c>
      <c r="M30" s="66">
        <f t="shared" si="5"/>
        <v>0</v>
      </c>
      <c r="N30" s="11"/>
    </row>
    <row r="31" spans="1:14" ht="18.75" customHeight="1" x14ac:dyDescent="0.2">
      <c r="A31" s="15" t="s">
        <v>85</v>
      </c>
      <c r="B31" s="66">
        <f t="shared" ref="B31:M31" si="6">B30*16%</f>
        <v>0</v>
      </c>
      <c r="C31" s="66">
        <f t="shared" si="6"/>
        <v>0</v>
      </c>
      <c r="D31" s="66">
        <f t="shared" si="6"/>
        <v>0</v>
      </c>
      <c r="E31" s="66">
        <f t="shared" si="6"/>
        <v>0</v>
      </c>
      <c r="F31" s="66">
        <f t="shared" si="6"/>
        <v>0</v>
      </c>
      <c r="G31" s="66">
        <f t="shared" si="6"/>
        <v>0</v>
      </c>
      <c r="H31" s="66">
        <f t="shared" si="6"/>
        <v>0</v>
      </c>
      <c r="I31" s="66">
        <f t="shared" si="6"/>
        <v>0</v>
      </c>
      <c r="J31" s="66">
        <f t="shared" si="6"/>
        <v>0</v>
      </c>
      <c r="K31" s="66">
        <f t="shared" si="6"/>
        <v>0</v>
      </c>
      <c r="L31" s="66">
        <f t="shared" si="6"/>
        <v>0</v>
      </c>
      <c r="M31" s="66">
        <f t="shared" si="6"/>
        <v>0</v>
      </c>
      <c r="N31" s="11"/>
    </row>
    <row r="32" spans="1:14" ht="18.75" customHeight="1" x14ac:dyDescent="0.2">
      <c r="A32" s="15" t="s">
        <v>86</v>
      </c>
      <c r="B32" s="66">
        <f t="shared" ref="B32:M32" si="7">B30-B31</f>
        <v>0</v>
      </c>
      <c r="C32" s="66">
        <f t="shared" si="7"/>
        <v>0</v>
      </c>
      <c r="D32" s="66">
        <f t="shared" si="7"/>
        <v>0</v>
      </c>
      <c r="E32" s="66">
        <f t="shared" si="7"/>
        <v>0</v>
      </c>
      <c r="F32" s="66">
        <f t="shared" si="7"/>
        <v>0</v>
      </c>
      <c r="G32" s="66">
        <f t="shared" si="7"/>
        <v>0</v>
      </c>
      <c r="H32" s="66">
        <f t="shared" si="7"/>
        <v>0</v>
      </c>
      <c r="I32" s="66">
        <f t="shared" si="7"/>
        <v>0</v>
      </c>
      <c r="J32" s="66">
        <f t="shared" si="7"/>
        <v>0</v>
      </c>
      <c r="K32" s="66">
        <f t="shared" si="7"/>
        <v>0</v>
      </c>
      <c r="L32" s="66">
        <f t="shared" si="7"/>
        <v>0</v>
      </c>
      <c r="M32" s="66">
        <f t="shared" si="7"/>
        <v>0</v>
      </c>
      <c r="N32" s="11"/>
    </row>
    <row r="33" spans="1:14" ht="18.75" customHeight="1" x14ac:dyDescent="0.2">
      <c r="A33" s="15" t="s">
        <v>87</v>
      </c>
      <c r="B33" s="66">
        <f>B32</f>
        <v>0</v>
      </c>
      <c r="C33" s="66">
        <f t="shared" ref="C33:M33" si="8">B33+C32</f>
        <v>0</v>
      </c>
      <c r="D33" s="66">
        <f t="shared" si="8"/>
        <v>0</v>
      </c>
      <c r="E33" s="66">
        <f t="shared" si="8"/>
        <v>0</v>
      </c>
      <c r="F33" s="66">
        <f t="shared" si="8"/>
        <v>0</v>
      </c>
      <c r="G33" s="66">
        <f t="shared" si="8"/>
        <v>0</v>
      </c>
      <c r="H33" s="66">
        <f t="shared" si="8"/>
        <v>0</v>
      </c>
      <c r="I33" s="66">
        <f t="shared" si="8"/>
        <v>0</v>
      </c>
      <c r="J33" s="66">
        <f t="shared" si="8"/>
        <v>0</v>
      </c>
      <c r="K33" s="66">
        <f t="shared" si="8"/>
        <v>0</v>
      </c>
      <c r="L33" s="66">
        <f t="shared" si="8"/>
        <v>0</v>
      </c>
      <c r="M33" s="66">
        <f t="shared" si="8"/>
        <v>0</v>
      </c>
      <c r="N33" s="11"/>
    </row>
  </sheetData>
  <mergeCells count="1">
    <mergeCell ref="A4:G4"/>
  </mergeCells>
  <pageMargins left="0.44" right="0.23" top="0.55000000000000004" bottom="0.68" header="0.35" footer="0.38"/>
  <pageSetup orientation="landscape"/>
  <headerFooter>
    <oddHeader>&amp;L&amp;"Comic Sans MS,Regular"&amp;10&amp;K000000Program START</oddHead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showGridLines="0" workbookViewId="0"/>
  </sheetViews>
  <sheetFormatPr defaultColWidth="8.85546875" defaultRowHeight="17.45" customHeight="1" x14ac:dyDescent="0.2"/>
  <cols>
    <col min="1" max="1" width="8.7109375" style="82" customWidth="1"/>
    <col min="2" max="2" width="52.42578125" style="82" customWidth="1"/>
    <col min="3" max="3" width="18.85546875" style="82" customWidth="1"/>
    <col min="4" max="4" width="18.7109375" style="82" customWidth="1"/>
    <col min="5" max="5" width="16" style="82" customWidth="1"/>
    <col min="6" max="6" width="48.7109375" style="82" customWidth="1"/>
    <col min="7" max="7" width="8.85546875" style="82" customWidth="1"/>
    <col min="8" max="16384" width="8.85546875" style="82"/>
  </cols>
  <sheetData>
    <row r="1" spans="1:6" ht="18.600000000000001" customHeight="1" x14ac:dyDescent="0.2">
      <c r="A1" s="22"/>
      <c r="B1" s="23" t="s">
        <v>12</v>
      </c>
      <c r="C1" s="24"/>
      <c r="D1" s="24"/>
      <c r="E1" s="25"/>
      <c r="F1" s="26"/>
    </row>
    <row r="2" spans="1:6" ht="33" customHeight="1" x14ac:dyDescent="0.25">
      <c r="A2" s="27"/>
      <c r="B2" s="28" t="s">
        <v>88</v>
      </c>
      <c r="C2" s="29"/>
      <c r="D2" s="29"/>
      <c r="E2" s="29"/>
      <c r="F2" s="30"/>
    </row>
    <row r="3" spans="1:6" ht="22.35" customHeight="1" x14ac:dyDescent="0.25">
      <c r="A3" s="31"/>
      <c r="B3" s="83" t="s">
        <v>89</v>
      </c>
      <c r="C3" s="84">
        <v>4.8</v>
      </c>
      <c r="D3" s="32"/>
      <c r="E3" s="32"/>
      <c r="F3" s="33"/>
    </row>
    <row r="4" spans="1:6" ht="52.5" customHeight="1" x14ac:dyDescent="0.25">
      <c r="A4" s="34"/>
      <c r="B4" s="35" t="s">
        <v>14</v>
      </c>
      <c r="C4" s="36" t="s">
        <v>90</v>
      </c>
      <c r="D4" s="37" t="s">
        <v>91</v>
      </c>
      <c r="E4" s="37" t="s">
        <v>92</v>
      </c>
      <c r="F4" s="37" t="s">
        <v>18</v>
      </c>
    </row>
    <row r="5" spans="1:6" ht="20.100000000000001" customHeight="1" x14ac:dyDescent="0.25">
      <c r="A5" s="34"/>
      <c r="B5" s="36" t="s">
        <v>19</v>
      </c>
      <c r="C5" s="36" t="s">
        <v>20</v>
      </c>
      <c r="D5" s="38" t="s">
        <v>21</v>
      </c>
      <c r="E5" s="36" t="s">
        <v>22</v>
      </c>
      <c r="F5" s="36" t="s">
        <v>23</v>
      </c>
    </row>
    <row r="6" spans="1:6" ht="20.100000000000001" customHeight="1" x14ac:dyDescent="0.25">
      <c r="A6" s="39">
        <v>1</v>
      </c>
      <c r="B6" s="14" t="s">
        <v>24</v>
      </c>
      <c r="C6" s="85">
        <f>'Structura Investitiei form (lei'!C6/$C$3</f>
        <v>0</v>
      </c>
      <c r="D6" s="85">
        <f>'Structura Investitiei form (lei'!D6/$C$3</f>
        <v>0</v>
      </c>
      <c r="E6" s="85">
        <f t="shared" ref="E6:E19" si="0">C6-D6</f>
        <v>0</v>
      </c>
      <c r="F6" s="85">
        <f>'Structura Investitiei form (lei'!F6</f>
        <v>0</v>
      </c>
    </row>
    <row r="7" spans="1:6" ht="20.100000000000001" customHeight="1" x14ac:dyDescent="0.25">
      <c r="A7" s="39">
        <v>2</v>
      </c>
      <c r="B7" s="14" t="s">
        <v>25</v>
      </c>
      <c r="C7" s="85">
        <f>'Structura Investitiei form (lei'!C7/$C$3</f>
        <v>0</v>
      </c>
      <c r="D7" s="85">
        <f>'Structura Investitiei form (lei'!D7/$C$3</f>
        <v>0</v>
      </c>
      <c r="E7" s="85">
        <f t="shared" si="0"/>
        <v>0</v>
      </c>
      <c r="F7" s="85">
        <f>'Structura Investitiei form (lei'!F7</f>
        <v>0</v>
      </c>
    </row>
    <row r="8" spans="1:6" ht="20.100000000000001" customHeight="1" x14ac:dyDescent="0.25">
      <c r="A8" s="39">
        <v>3</v>
      </c>
      <c r="B8" s="14" t="s">
        <v>26</v>
      </c>
      <c r="C8" s="85">
        <f>'Structura Investitiei form (lei'!C8/$C$3</f>
        <v>0</v>
      </c>
      <c r="D8" s="85">
        <f>'Structura Investitiei form (lei'!D8/$C$3</f>
        <v>0</v>
      </c>
      <c r="E8" s="85">
        <f t="shared" si="0"/>
        <v>0</v>
      </c>
      <c r="F8" s="85">
        <f>'Structura Investitiei form (lei'!F8</f>
        <v>0</v>
      </c>
    </row>
    <row r="9" spans="1:6" ht="20.100000000000001" customHeight="1" x14ac:dyDescent="0.25">
      <c r="A9" s="39">
        <v>4</v>
      </c>
      <c r="B9" s="14" t="s">
        <v>27</v>
      </c>
      <c r="C9" s="85">
        <f>'Structura Investitiei form (lei'!C9/$C$3</f>
        <v>0</v>
      </c>
      <c r="D9" s="85">
        <f>'Structura Investitiei form (lei'!D9/$C$3</f>
        <v>0</v>
      </c>
      <c r="E9" s="85">
        <f t="shared" si="0"/>
        <v>0</v>
      </c>
      <c r="F9" s="85">
        <f>'Structura Investitiei form (lei'!F9</f>
        <v>0</v>
      </c>
    </row>
    <row r="10" spans="1:6" ht="20.100000000000001" customHeight="1" x14ac:dyDescent="0.25">
      <c r="A10" s="39">
        <v>5</v>
      </c>
      <c r="B10" s="14" t="s">
        <v>28</v>
      </c>
      <c r="C10" s="85">
        <f>'Structura Investitiei form (lei'!C10/$C$3</f>
        <v>0</v>
      </c>
      <c r="D10" s="85">
        <f>'Structura Investitiei form (lei'!D10/$C$3</f>
        <v>0</v>
      </c>
      <c r="E10" s="85">
        <f t="shared" si="0"/>
        <v>0</v>
      </c>
      <c r="F10" s="85">
        <f>'Structura Investitiei form (lei'!F10</f>
        <v>0</v>
      </c>
    </row>
    <row r="11" spans="1:6" ht="20.100000000000001" customHeight="1" x14ac:dyDescent="0.25">
      <c r="A11" s="39">
        <v>6</v>
      </c>
      <c r="B11" s="43" t="s">
        <v>29</v>
      </c>
      <c r="C11" s="85">
        <f>'Structura Investitiei form (lei'!C11/$C$3</f>
        <v>0</v>
      </c>
      <c r="D11" s="85">
        <f>'Structura Investitiei form (lei'!D11/$C$3</f>
        <v>0</v>
      </c>
      <c r="E11" s="85">
        <f t="shared" si="0"/>
        <v>0</v>
      </c>
      <c r="F11" s="85">
        <f>'Structura Investitiei form (lei'!F11</f>
        <v>0</v>
      </c>
    </row>
    <row r="12" spans="1:6" ht="20.100000000000001" customHeight="1" x14ac:dyDescent="0.25">
      <c r="A12" s="39">
        <v>7</v>
      </c>
      <c r="B12" s="14" t="s">
        <v>30</v>
      </c>
      <c r="C12" s="85">
        <f>'Structura Investitiei form (lei'!C12/$C$3</f>
        <v>0</v>
      </c>
      <c r="D12" s="85">
        <f>'Structura Investitiei form (lei'!D12/$C$3</f>
        <v>0</v>
      </c>
      <c r="E12" s="85">
        <f t="shared" si="0"/>
        <v>0</v>
      </c>
      <c r="F12" s="85">
        <f>'Structura Investitiei form (lei'!F12</f>
        <v>0</v>
      </c>
    </row>
    <row r="13" spans="1:6" ht="20.100000000000001" customHeight="1" x14ac:dyDescent="0.25">
      <c r="A13" s="39">
        <v>8</v>
      </c>
      <c r="B13" s="14" t="s">
        <v>31</v>
      </c>
      <c r="C13" s="85">
        <f>'Structura Investitiei form (lei'!C13/$C$3</f>
        <v>0</v>
      </c>
      <c r="D13" s="85">
        <f>'Structura Investitiei form (lei'!D13/$C$3</f>
        <v>0</v>
      </c>
      <c r="E13" s="85">
        <f t="shared" si="0"/>
        <v>0</v>
      </c>
      <c r="F13" s="85">
        <f>'Structura Investitiei form (lei'!F13</f>
        <v>0</v>
      </c>
    </row>
    <row r="14" spans="1:6" ht="20.100000000000001" customHeight="1" x14ac:dyDescent="0.25">
      <c r="A14" s="39">
        <v>9</v>
      </c>
      <c r="B14" s="14" t="s">
        <v>32</v>
      </c>
      <c r="C14" s="85">
        <f>'Structura Investitiei form (lei'!C14/$C$3</f>
        <v>0</v>
      </c>
      <c r="D14" s="85">
        <f>'Structura Investitiei form (lei'!D14/$C$3</f>
        <v>0</v>
      </c>
      <c r="E14" s="85">
        <f t="shared" si="0"/>
        <v>0</v>
      </c>
      <c r="F14" s="85">
        <f>'Structura Investitiei form (lei'!F14</f>
        <v>0</v>
      </c>
    </row>
    <row r="15" spans="1:6" ht="20.100000000000001" customHeight="1" x14ac:dyDescent="0.25">
      <c r="A15" s="39">
        <v>10</v>
      </c>
      <c r="B15" s="14" t="s">
        <v>33</v>
      </c>
      <c r="C15" s="85">
        <f>'Structura Investitiei form (lei'!C15/$C$3</f>
        <v>0</v>
      </c>
      <c r="D15" s="85">
        <f>'Structura Investitiei form (lei'!D15/$C$3</f>
        <v>0</v>
      </c>
      <c r="E15" s="85">
        <f t="shared" si="0"/>
        <v>0</v>
      </c>
      <c r="F15" s="85">
        <f>'Structura Investitiei form (lei'!F15</f>
        <v>0</v>
      </c>
    </row>
    <row r="16" spans="1:6" ht="20.100000000000001" customHeight="1" x14ac:dyDescent="0.25">
      <c r="A16" s="39">
        <v>11</v>
      </c>
      <c r="B16" s="14" t="str">
        <f>'Structura Investitiei form (lei'!B16</f>
        <v>Alte ....................................................  (specificati)</v>
      </c>
      <c r="C16" s="85">
        <f>'Structura Investitiei form (lei'!C16/$C$3</f>
        <v>0</v>
      </c>
      <c r="D16" s="85">
        <f>'Structura Investitiei form (lei'!D16/$C$3</f>
        <v>0</v>
      </c>
      <c r="E16" s="85">
        <f t="shared" si="0"/>
        <v>0</v>
      </c>
      <c r="F16" s="85">
        <f>'Structura Investitiei form (lei'!F16</f>
        <v>0</v>
      </c>
    </row>
    <row r="17" spans="1:6" ht="20.100000000000001" customHeight="1" x14ac:dyDescent="0.25">
      <c r="A17" s="39">
        <v>12</v>
      </c>
      <c r="B17" s="14" t="str">
        <f>'Structura Investitiei form (lei'!B17</f>
        <v>Alte ....................................................  (specificati)</v>
      </c>
      <c r="C17" s="85">
        <f>'Structura Investitiei form (lei'!C17/$C$3</f>
        <v>0</v>
      </c>
      <c r="D17" s="85">
        <f>'Structura Investitiei form (lei'!D17/$C$3</f>
        <v>0</v>
      </c>
      <c r="E17" s="85">
        <f t="shared" si="0"/>
        <v>0</v>
      </c>
      <c r="F17" s="85">
        <f>'Structura Investitiei form (lei'!F17</f>
        <v>0</v>
      </c>
    </row>
    <row r="18" spans="1:6" ht="20.100000000000001" customHeight="1" x14ac:dyDescent="0.25">
      <c r="A18" s="39">
        <v>13</v>
      </c>
      <c r="B18" s="14" t="str">
        <f>'Structura Investitiei form (lei'!B18</f>
        <v>Alte ....................................................  (specificati)</v>
      </c>
      <c r="C18" s="85">
        <f>'Structura Investitiei form (lei'!C18/$C$3</f>
        <v>0</v>
      </c>
      <c r="D18" s="85">
        <f>'Structura Investitiei form (lei'!D18/$C$3</f>
        <v>0</v>
      </c>
      <c r="E18" s="85">
        <f t="shared" si="0"/>
        <v>0</v>
      </c>
      <c r="F18" s="85">
        <f>'Structura Investitiei form (lei'!F18</f>
        <v>0</v>
      </c>
    </row>
    <row r="19" spans="1:6" ht="20.100000000000001" customHeight="1" x14ac:dyDescent="0.25">
      <c r="A19" s="39">
        <v>14</v>
      </c>
      <c r="B19" s="14" t="str">
        <f>'Structura Investitiei form (lei'!B19</f>
        <v>Alte ....................................................  (specificati)</v>
      </c>
      <c r="C19" s="85">
        <f>'Structura Investitiei form (lei'!C19/$C$3</f>
        <v>0</v>
      </c>
      <c r="D19" s="85">
        <f>'Structura Investitiei form (lei'!D19/$C$3</f>
        <v>0</v>
      </c>
      <c r="E19" s="85">
        <f t="shared" si="0"/>
        <v>0</v>
      </c>
      <c r="F19" s="85">
        <f>'Structura Investitiei form (lei'!F19</f>
        <v>0</v>
      </c>
    </row>
    <row r="20" spans="1:6" ht="20.100000000000001" customHeight="1" x14ac:dyDescent="0.25">
      <c r="A20" s="39">
        <v>15</v>
      </c>
      <c r="B20" s="35" t="s">
        <v>35</v>
      </c>
      <c r="C20" s="86">
        <f>SUM(C6:C19)</f>
        <v>0</v>
      </c>
      <c r="D20" s="86">
        <f>SUM(D6:D19)</f>
        <v>0</v>
      </c>
      <c r="E20" s="86">
        <f>SUM(E6:E19)</f>
        <v>0</v>
      </c>
      <c r="F20" s="86"/>
    </row>
    <row r="21" spans="1:6" ht="18.95" customHeight="1" x14ac:dyDescent="0.25">
      <c r="A21" s="39">
        <v>16</v>
      </c>
      <c r="B21" s="14" t="s">
        <v>36</v>
      </c>
      <c r="C21" s="85">
        <f>'Structura Investitiei form (lei'!C21/$C$3</f>
        <v>0</v>
      </c>
      <c r="D21" s="85">
        <f>'Structura Investitiei form (lei'!D21/$C$3</f>
        <v>0</v>
      </c>
      <c r="E21" s="85">
        <f>C21-D21</f>
        <v>0</v>
      </c>
      <c r="F21" s="85">
        <f>'Structura Investitiei form (lei'!F21</f>
        <v>0</v>
      </c>
    </row>
    <row r="22" spans="1:6" ht="23.45" customHeight="1" x14ac:dyDescent="0.25">
      <c r="A22" s="39">
        <v>17</v>
      </c>
      <c r="B22" s="46" t="s">
        <v>37</v>
      </c>
      <c r="C22" s="47">
        <f>C20+C21</f>
        <v>0</v>
      </c>
      <c r="D22" s="47">
        <f>D20+D21</f>
        <v>0</v>
      </c>
      <c r="E22" s="47">
        <f>E20+E21</f>
        <v>0</v>
      </c>
      <c r="F22" s="47"/>
    </row>
    <row r="23" spans="1:6" ht="25.5" customHeight="1" x14ac:dyDescent="0.2">
      <c r="A23" s="31"/>
      <c r="B23" s="48" t="s">
        <v>38</v>
      </c>
      <c r="C23" s="49"/>
      <c r="D23" s="50" t="e">
        <f>D22/C22</f>
        <v>#DIV/0!</v>
      </c>
      <c r="E23" s="51" t="e">
        <f>E22/C22</f>
        <v>#DIV/0!</v>
      </c>
      <c r="F23" s="52"/>
    </row>
    <row r="24" spans="1:6" ht="13.7" customHeight="1" x14ac:dyDescent="0.2">
      <c r="A24" s="31"/>
      <c r="B24" s="53"/>
      <c r="C24" s="53"/>
      <c r="D24" s="53"/>
      <c r="E24" s="53"/>
      <c r="F24" s="54"/>
    </row>
    <row r="25" spans="1:6" ht="13.7" customHeight="1" x14ac:dyDescent="0.2">
      <c r="A25" s="31"/>
      <c r="B25" s="53"/>
      <c r="C25" s="53"/>
      <c r="D25" s="53"/>
      <c r="E25" s="53"/>
      <c r="F25" s="54"/>
    </row>
    <row r="26" spans="1:6" ht="13.7" customHeight="1" x14ac:dyDescent="0.2">
      <c r="A26" s="55"/>
      <c r="B26" s="56"/>
      <c r="C26" s="56"/>
      <c r="D26" s="56"/>
      <c r="E26" s="56"/>
      <c r="F26" s="57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3"/>
  <sheetViews>
    <sheetView showGridLines="0" workbookViewId="0"/>
  </sheetViews>
  <sheetFormatPr defaultColWidth="9.140625" defaultRowHeight="12.95" customHeight="1" x14ac:dyDescent="0.2"/>
  <cols>
    <col min="1" max="1" width="34.42578125" style="87" customWidth="1"/>
    <col min="2" max="9" width="9.140625" style="87" customWidth="1"/>
    <col min="10" max="10" width="13.140625" style="87" customWidth="1"/>
    <col min="11" max="12" width="9.140625" style="87" customWidth="1"/>
    <col min="13" max="13" width="10.28515625" style="87" customWidth="1"/>
    <col min="14" max="14" width="12.85546875" style="87" customWidth="1"/>
    <col min="15" max="15" width="9.140625" style="87" customWidth="1"/>
    <col min="16" max="16384" width="9.140625" style="87"/>
  </cols>
  <sheetData>
    <row r="1" spans="1:14" ht="13.7" customHeight="1" x14ac:dyDescent="0.2">
      <c r="A1" s="2"/>
      <c r="B1" s="2"/>
      <c r="C1" s="2"/>
      <c r="D1" s="2"/>
      <c r="E1" s="2"/>
      <c r="F1" s="8"/>
      <c r="G1" s="8"/>
      <c r="H1" s="8"/>
      <c r="I1" s="8"/>
      <c r="J1" s="8"/>
      <c r="K1" s="8"/>
      <c r="L1" s="8"/>
      <c r="M1" s="8"/>
      <c r="N1" s="8"/>
    </row>
    <row r="2" spans="1:14" ht="18.75" customHeight="1" x14ac:dyDescent="0.25">
      <c r="A2" s="3" t="s">
        <v>12</v>
      </c>
      <c r="B2" s="4"/>
      <c r="C2" s="4"/>
      <c r="D2" s="5"/>
      <c r="E2" s="6"/>
      <c r="F2" s="60"/>
      <c r="G2" s="61"/>
      <c r="H2" s="8"/>
      <c r="I2" s="8"/>
      <c r="J2" s="8"/>
      <c r="K2" s="8"/>
      <c r="L2" s="8"/>
      <c r="M2" s="8"/>
      <c r="N2" s="8"/>
    </row>
    <row r="3" spans="1:14" ht="14.1" customHeight="1" x14ac:dyDescent="0.25">
      <c r="A3" s="7"/>
      <c r="B3" s="7"/>
      <c r="C3" s="7"/>
      <c r="D3" s="7"/>
      <c r="E3" s="7"/>
      <c r="F3" s="61"/>
      <c r="G3" s="61"/>
      <c r="H3" s="8"/>
      <c r="I3" s="8"/>
      <c r="J3" s="8"/>
      <c r="K3" s="8"/>
      <c r="L3" s="8"/>
      <c r="M3" s="8"/>
      <c r="N3" s="8"/>
    </row>
    <row r="4" spans="1:14" ht="20.100000000000001" customHeight="1" x14ac:dyDescent="0.25">
      <c r="A4" s="92" t="s">
        <v>93</v>
      </c>
      <c r="B4" s="94"/>
      <c r="C4" s="94"/>
      <c r="D4" s="94"/>
      <c r="E4" s="94"/>
      <c r="F4" s="95"/>
      <c r="G4" s="95"/>
      <c r="H4" s="8"/>
      <c r="I4" s="8"/>
      <c r="J4" s="8"/>
      <c r="K4" s="8"/>
      <c r="L4" s="8"/>
      <c r="M4" s="62" t="s">
        <v>94</v>
      </c>
      <c r="N4" s="8"/>
    </row>
    <row r="5" spans="1:14" ht="15.6" customHeight="1" x14ac:dyDescent="0.2">
      <c r="A5" s="9"/>
      <c r="B5" s="9"/>
      <c r="C5" s="9"/>
      <c r="D5" s="9"/>
      <c r="E5" s="9"/>
      <c r="F5" s="9"/>
      <c r="G5" s="63"/>
      <c r="H5" s="9"/>
      <c r="I5" s="63"/>
      <c r="J5" s="63"/>
      <c r="K5" s="63"/>
      <c r="L5" s="63"/>
      <c r="M5" s="63"/>
      <c r="N5" s="8"/>
    </row>
    <row r="6" spans="1:14" ht="18.75" customHeight="1" x14ac:dyDescent="0.2">
      <c r="A6" s="10" t="s">
        <v>2</v>
      </c>
      <c r="B6" s="64">
        <v>43831</v>
      </c>
      <c r="C6" s="64">
        <v>43862</v>
      </c>
      <c r="D6" s="64">
        <v>43891</v>
      </c>
      <c r="E6" s="64">
        <v>43922</v>
      </c>
      <c r="F6" s="64">
        <v>43952</v>
      </c>
      <c r="G6" s="64">
        <v>43983</v>
      </c>
      <c r="H6" s="64">
        <v>44013</v>
      </c>
      <c r="I6" s="64">
        <v>44044</v>
      </c>
      <c r="J6" s="64">
        <v>44075</v>
      </c>
      <c r="K6" s="64">
        <v>44105</v>
      </c>
      <c r="L6" s="64">
        <v>44136</v>
      </c>
      <c r="M6" s="64">
        <v>44166</v>
      </c>
      <c r="N6" s="65" t="s">
        <v>66</v>
      </c>
    </row>
    <row r="7" spans="1:14" ht="18.75" customHeight="1" x14ac:dyDescent="0.2">
      <c r="A7" s="77" t="s">
        <v>67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8.75" customHeight="1" x14ac:dyDescent="0.2">
      <c r="A8" s="15" t="s">
        <v>43</v>
      </c>
      <c r="B8" s="88">
        <f>'BVC form (lei)'!B8/'Structura Investitiei form EUR'!$C$3</f>
        <v>0</v>
      </c>
      <c r="C8" s="88">
        <f>'BVC form (lei)'!C8/'Structura Investitiei form EUR'!$C$3</f>
        <v>0</v>
      </c>
      <c r="D8" s="88">
        <f>'BVC form (lei)'!D8/'Structura Investitiei form EUR'!$C$3</f>
        <v>0</v>
      </c>
      <c r="E8" s="88">
        <f>'BVC form (lei)'!E8/'Structura Investitiei form EUR'!$C$3</f>
        <v>0</v>
      </c>
      <c r="F8" s="88">
        <f>'BVC form (lei)'!F8/'Structura Investitiei form EUR'!$C$3</f>
        <v>0</v>
      </c>
      <c r="G8" s="88">
        <f>'BVC form (lei)'!G8/'Structura Investitiei form EUR'!$C$3</f>
        <v>0</v>
      </c>
      <c r="H8" s="88">
        <f>'BVC form (lei)'!H8/'Structura Investitiei form EUR'!$C$3</f>
        <v>0</v>
      </c>
      <c r="I8" s="88">
        <f>'BVC form (lei)'!I8/'Structura Investitiei form EUR'!$C$3</f>
        <v>0</v>
      </c>
      <c r="J8" s="88">
        <f>'BVC form (lei)'!J8/'Structura Investitiei form EUR'!$C$3</f>
        <v>0</v>
      </c>
      <c r="K8" s="88">
        <f>'BVC form (lei)'!K8/'Structura Investitiei form EUR'!$C$3</f>
        <v>0</v>
      </c>
      <c r="L8" s="88">
        <f>'BVC form (lei)'!L8/'Structura Investitiei form EUR'!$C$3</f>
        <v>0</v>
      </c>
      <c r="M8" s="88">
        <f>'BVC form (lei)'!M8/'Structura Investitiei form EUR'!$C$3</f>
        <v>0</v>
      </c>
      <c r="N8" s="66">
        <f>SUM(B8:M8)</f>
        <v>0</v>
      </c>
    </row>
    <row r="9" spans="1:14" ht="18.75" customHeight="1" x14ac:dyDescent="0.2">
      <c r="A9" s="15" t="s">
        <v>68</v>
      </c>
      <c r="B9" s="88">
        <f>'BVC form (lei)'!B9/'Structura Investitiei form EUR'!$C$3</f>
        <v>0</v>
      </c>
      <c r="C9" s="88">
        <f>'BVC form (lei)'!C9/'Structura Investitiei form EUR'!$C$3</f>
        <v>0</v>
      </c>
      <c r="D9" s="88">
        <f>'BVC form (lei)'!D9/'Structura Investitiei form EUR'!$C$3</f>
        <v>0</v>
      </c>
      <c r="E9" s="88">
        <f>'BVC form (lei)'!E9/'Structura Investitiei form EUR'!$C$3</f>
        <v>0</v>
      </c>
      <c r="F9" s="88">
        <f>'BVC form (lei)'!F9/'Structura Investitiei form EUR'!$C$3</f>
        <v>0</v>
      </c>
      <c r="G9" s="88">
        <f>'BVC form (lei)'!G9/'Structura Investitiei form EUR'!$C$3</f>
        <v>0</v>
      </c>
      <c r="H9" s="88">
        <f>'BVC form (lei)'!H9/'Structura Investitiei form EUR'!$C$3</f>
        <v>0</v>
      </c>
      <c r="I9" s="88">
        <f>'BVC form (lei)'!I9/'Structura Investitiei form EUR'!$C$3</f>
        <v>0</v>
      </c>
      <c r="J9" s="88">
        <f>'BVC form (lei)'!J9/'Structura Investitiei form EUR'!$C$3</f>
        <v>0</v>
      </c>
      <c r="K9" s="88">
        <f>'BVC form (lei)'!K9/'Structura Investitiei form EUR'!$C$3</f>
        <v>0</v>
      </c>
      <c r="L9" s="88">
        <f>'BVC form (lei)'!L9/'Structura Investitiei form EUR'!$C$3</f>
        <v>0</v>
      </c>
      <c r="M9" s="88">
        <f>'BVC form (lei)'!M9/'Structura Investitiei form EUR'!$C$3</f>
        <v>0</v>
      </c>
      <c r="N9" s="66">
        <f>SUM(B9:M9)</f>
        <v>0</v>
      </c>
    </row>
    <row r="10" spans="1:14" ht="18.75" customHeight="1" x14ac:dyDescent="0.2">
      <c r="A10" s="15" t="s">
        <v>69</v>
      </c>
      <c r="B10" s="88">
        <f>'BVC form (lei)'!B10/'Structura Investitiei form EUR'!$C$3</f>
        <v>0</v>
      </c>
      <c r="C10" s="88">
        <f>'BVC form (lei)'!C10/'Structura Investitiei form EUR'!$C$3</f>
        <v>0</v>
      </c>
      <c r="D10" s="88">
        <f>'BVC form (lei)'!D10/'Structura Investitiei form EUR'!$C$3</f>
        <v>0</v>
      </c>
      <c r="E10" s="88">
        <f>'BVC form (lei)'!E10/'Structura Investitiei form EUR'!$C$3</f>
        <v>0</v>
      </c>
      <c r="F10" s="88">
        <f>'BVC form (lei)'!F10/'Structura Investitiei form EUR'!$C$3</f>
        <v>0</v>
      </c>
      <c r="G10" s="88">
        <f>'BVC form (lei)'!G10/'Structura Investitiei form EUR'!$C$3</f>
        <v>0</v>
      </c>
      <c r="H10" s="88">
        <f>'BVC form (lei)'!H10/'Structura Investitiei form EUR'!$C$3</f>
        <v>0</v>
      </c>
      <c r="I10" s="88">
        <f>'BVC form (lei)'!I10/'Structura Investitiei form EUR'!$C$3</f>
        <v>0</v>
      </c>
      <c r="J10" s="88">
        <f>'BVC form (lei)'!J10/'Structura Investitiei form EUR'!$C$3</f>
        <v>0</v>
      </c>
      <c r="K10" s="88">
        <f>'BVC form (lei)'!K10/'Structura Investitiei form EUR'!$C$3</f>
        <v>0</v>
      </c>
      <c r="L10" s="88">
        <f>'BVC form (lei)'!L10/'Structura Investitiei form EUR'!$C$3</f>
        <v>0</v>
      </c>
      <c r="M10" s="88">
        <f>'BVC form (lei)'!M10/'Structura Investitiei form EUR'!$C$3</f>
        <v>0</v>
      </c>
      <c r="N10" s="66">
        <f>SUM(B10:M10)</f>
        <v>0</v>
      </c>
    </row>
    <row r="11" spans="1:14" ht="18.75" customHeight="1" x14ac:dyDescent="0.2">
      <c r="A11" s="15" t="s">
        <v>70</v>
      </c>
      <c r="B11" s="88">
        <f t="shared" ref="B11:M11" si="0">SUM(B8:B10)</f>
        <v>0</v>
      </c>
      <c r="C11" s="88">
        <f t="shared" si="0"/>
        <v>0</v>
      </c>
      <c r="D11" s="88">
        <f t="shared" si="0"/>
        <v>0</v>
      </c>
      <c r="E11" s="88">
        <f t="shared" si="0"/>
        <v>0</v>
      </c>
      <c r="F11" s="88">
        <f t="shared" si="0"/>
        <v>0</v>
      </c>
      <c r="G11" s="88">
        <f t="shared" si="0"/>
        <v>0</v>
      </c>
      <c r="H11" s="88">
        <f t="shared" si="0"/>
        <v>0</v>
      </c>
      <c r="I11" s="88">
        <f t="shared" si="0"/>
        <v>0</v>
      </c>
      <c r="J11" s="88">
        <f t="shared" si="0"/>
        <v>0</v>
      </c>
      <c r="K11" s="88">
        <f t="shared" si="0"/>
        <v>0</v>
      </c>
      <c r="L11" s="88">
        <f t="shared" si="0"/>
        <v>0</v>
      </c>
      <c r="M11" s="88">
        <f t="shared" si="0"/>
        <v>0</v>
      </c>
      <c r="N11" s="66">
        <f>SUM(B11:M11)</f>
        <v>0</v>
      </c>
    </row>
    <row r="12" spans="1:14" ht="18.75" customHeight="1" x14ac:dyDescent="0.2">
      <c r="A12" s="76"/>
      <c r="B12" s="88"/>
      <c r="C12" s="88"/>
      <c r="D12" s="88"/>
      <c r="E12" s="88"/>
      <c r="F12" s="88"/>
      <c r="G12" s="89"/>
      <c r="H12" s="89"/>
      <c r="I12" s="89"/>
      <c r="J12" s="89"/>
      <c r="K12" s="89"/>
      <c r="L12" s="89"/>
      <c r="M12" s="89"/>
      <c r="N12" s="11"/>
    </row>
    <row r="13" spans="1:14" ht="18.75" customHeight="1" x14ac:dyDescent="0.2">
      <c r="A13" s="77" t="s">
        <v>53</v>
      </c>
      <c r="B13" s="88"/>
      <c r="C13" s="88"/>
      <c r="D13" s="88"/>
      <c r="E13" s="88"/>
      <c r="F13" s="88"/>
      <c r="G13" s="89"/>
      <c r="H13" s="89"/>
      <c r="I13" s="89"/>
      <c r="J13" s="89"/>
      <c r="K13" s="89"/>
      <c r="L13" s="89"/>
      <c r="M13" s="89"/>
      <c r="N13" s="11"/>
    </row>
    <row r="14" spans="1:14" ht="18.75" customHeight="1" x14ac:dyDescent="0.2">
      <c r="A14" s="15" t="s">
        <v>54</v>
      </c>
      <c r="B14" s="88">
        <f>'BVC form (lei)'!B14/'Structura Investitiei form EUR'!$C$3</f>
        <v>0</v>
      </c>
      <c r="C14" s="88">
        <f>'BVC form (lei)'!C14/'Structura Investitiei form EUR'!$C$3</f>
        <v>0</v>
      </c>
      <c r="D14" s="88">
        <f>'BVC form (lei)'!D14/'Structura Investitiei form EUR'!$C$3</f>
        <v>0</v>
      </c>
      <c r="E14" s="88">
        <f>'BVC form (lei)'!E14/'Structura Investitiei form EUR'!$C$3</f>
        <v>0</v>
      </c>
      <c r="F14" s="88">
        <f>'BVC form (lei)'!F14/'Structura Investitiei form EUR'!$C$3</f>
        <v>0</v>
      </c>
      <c r="G14" s="88">
        <f>'BVC form (lei)'!G14/'Structura Investitiei form EUR'!$C$3</f>
        <v>0</v>
      </c>
      <c r="H14" s="88">
        <f>'BVC form (lei)'!H14/'Structura Investitiei form EUR'!$C$3</f>
        <v>0</v>
      </c>
      <c r="I14" s="88">
        <f>'BVC form (lei)'!I14/'Structura Investitiei form EUR'!$C$3</f>
        <v>0</v>
      </c>
      <c r="J14" s="88">
        <f>'BVC form (lei)'!J14/'Structura Investitiei form EUR'!$C$3</f>
        <v>0</v>
      </c>
      <c r="K14" s="88">
        <f>'BVC form (lei)'!K14/'Structura Investitiei form EUR'!$C$3</f>
        <v>0</v>
      </c>
      <c r="L14" s="88">
        <f>'BVC form (lei)'!L14/'Structura Investitiei form EUR'!$C$3</f>
        <v>0</v>
      </c>
      <c r="M14" s="88">
        <f>'BVC form (lei)'!M14/'Structura Investitiei form EUR'!$C$3</f>
        <v>0</v>
      </c>
      <c r="N14" s="66">
        <f>SUM(B14:M14)</f>
        <v>0</v>
      </c>
    </row>
    <row r="15" spans="1:14" ht="29.1" customHeight="1" x14ac:dyDescent="0.2">
      <c r="A15" s="79" t="s">
        <v>71</v>
      </c>
      <c r="B15" s="88">
        <f>'BVC form (lei)'!B15/'Structura Investitiei form EUR'!$C$3</f>
        <v>0</v>
      </c>
      <c r="C15" s="88">
        <f>'BVC form (lei)'!C15/'Structura Investitiei form EUR'!$C$3</f>
        <v>0</v>
      </c>
      <c r="D15" s="88">
        <f>'BVC form (lei)'!D15/'Structura Investitiei form EUR'!$C$3</f>
        <v>0</v>
      </c>
      <c r="E15" s="88">
        <f>'BVC form (lei)'!E15/'Structura Investitiei form EUR'!$C$3</f>
        <v>0</v>
      </c>
      <c r="F15" s="88">
        <f>'BVC form (lei)'!F15/'Structura Investitiei form EUR'!$C$3</f>
        <v>0</v>
      </c>
      <c r="G15" s="88">
        <f>'BVC form (lei)'!G15/'Structura Investitiei form EUR'!$C$3</f>
        <v>0</v>
      </c>
      <c r="H15" s="88">
        <f>'BVC form (lei)'!H15/'Structura Investitiei form EUR'!$C$3</f>
        <v>0</v>
      </c>
      <c r="I15" s="88">
        <f>'BVC form (lei)'!I15/'Structura Investitiei form EUR'!$C$3</f>
        <v>0</v>
      </c>
      <c r="J15" s="88">
        <f>'BVC form (lei)'!J15/'Structura Investitiei form EUR'!$C$3</f>
        <v>0</v>
      </c>
      <c r="K15" s="88">
        <f>'BVC form (lei)'!K15/'Structura Investitiei form EUR'!$C$3</f>
        <v>0</v>
      </c>
      <c r="L15" s="88">
        <f>'BVC form (lei)'!L15/'Structura Investitiei form EUR'!$C$3</f>
        <v>0</v>
      </c>
      <c r="M15" s="88">
        <f>'BVC form (lei)'!M15/'Structura Investitiei form EUR'!$C$3</f>
        <v>0</v>
      </c>
      <c r="N15" s="66">
        <f>SUM(B15:M15)</f>
        <v>0</v>
      </c>
    </row>
    <row r="16" spans="1:14" ht="18.75" customHeight="1" x14ac:dyDescent="0.2">
      <c r="A16" s="15" t="s">
        <v>64</v>
      </c>
      <c r="B16" s="88">
        <f t="shared" ref="B16:M16" si="1">B14+B15</f>
        <v>0</v>
      </c>
      <c r="C16" s="88">
        <f t="shared" si="1"/>
        <v>0</v>
      </c>
      <c r="D16" s="88">
        <f t="shared" si="1"/>
        <v>0</v>
      </c>
      <c r="E16" s="88">
        <f t="shared" si="1"/>
        <v>0</v>
      </c>
      <c r="F16" s="88">
        <f t="shared" si="1"/>
        <v>0</v>
      </c>
      <c r="G16" s="88">
        <f t="shared" si="1"/>
        <v>0</v>
      </c>
      <c r="H16" s="88">
        <f t="shared" si="1"/>
        <v>0</v>
      </c>
      <c r="I16" s="88">
        <f t="shared" si="1"/>
        <v>0</v>
      </c>
      <c r="J16" s="88">
        <f t="shared" si="1"/>
        <v>0</v>
      </c>
      <c r="K16" s="88">
        <f t="shared" si="1"/>
        <v>0</v>
      </c>
      <c r="L16" s="88">
        <f t="shared" si="1"/>
        <v>0</v>
      </c>
      <c r="M16" s="88">
        <f t="shared" si="1"/>
        <v>0</v>
      </c>
      <c r="N16" s="66">
        <f>SUM(B16:M16)</f>
        <v>0</v>
      </c>
    </row>
    <row r="17" spans="1:14" ht="18.75" customHeight="1" x14ac:dyDescent="0.2">
      <c r="A17" s="76"/>
      <c r="B17" s="88"/>
      <c r="C17" s="88"/>
      <c r="D17" s="88"/>
      <c r="E17" s="88"/>
      <c r="F17" s="88"/>
      <c r="G17" s="89"/>
      <c r="H17" s="89"/>
      <c r="I17" s="89"/>
      <c r="J17" s="89"/>
      <c r="K17" s="89"/>
      <c r="L17" s="89"/>
      <c r="M17" s="89"/>
      <c r="N17" s="11"/>
    </row>
    <row r="18" spans="1:14" ht="18.75" customHeight="1" x14ac:dyDescent="0.2">
      <c r="A18" s="77" t="s">
        <v>72</v>
      </c>
      <c r="B18" s="88"/>
      <c r="C18" s="88"/>
      <c r="D18" s="88"/>
      <c r="E18" s="88"/>
      <c r="F18" s="88"/>
      <c r="G18" s="89"/>
      <c r="H18" s="89"/>
      <c r="I18" s="89"/>
      <c r="J18" s="89"/>
      <c r="K18" s="89"/>
      <c r="L18" s="89"/>
      <c r="M18" s="89"/>
      <c r="N18" s="11"/>
    </row>
    <row r="19" spans="1:14" ht="18.75" customHeight="1" x14ac:dyDescent="0.2">
      <c r="A19" s="15" t="s">
        <v>73</v>
      </c>
      <c r="B19" s="88">
        <f>'BVC form (lei)'!B19/'Structura Investitiei form EUR'!$C$3</f>
        <v>0</v>
      </c>
      <c r="C19" s="88">
        <f>'BVC form (lei)'!C19/'Structura Investitiei form EUR'!$C$3</f>
        <v>0</v>
      </c>
      <c r="D19" s="88">
        <f>'BVC form (lei)'!D19/'Structura Investitiei form EUR'!$C$3</f>
        <v>0</v>
      </c>
      <c r="E19" s="88">
        <f>'BVC form (lei)'!E19/'Structura Investitiei form EUR'!$C$3</f>
        <v>0</v>
      </c>
      <c r="F19" s="88">
        <f>'BVC form (lei)'!F19/'Structura Investitiei form EUR'!$C$3</f>
        <v>0</v>
      </c>
      <c r="G19" s="88">
        <f>'BVC form (lei)'!G19/'Structura Investitiei form EUR'!$C$3</f>
        <v>0</v>
      </c>
      <c r="H19" s="88">
        <f>'BVC form (lei)'!H19/'Structura Investitiei form EUR'!$C$3</f>
        <v>0</v>
      </c>
      <c r="I19" s="88">
        <f>'BVC form (lei)'!I19/'Structura Investitiei form EUR'!$C$3</f>
        <v>0</v>
      </c>
      <c r="J19" s="88">
        <f>'BVC form (lei)'!J19/'Structura Investitiei form EUR'!$C$3</f>
        <v>0</v>
      </c>
      <c r="K19" s="88">
        <f>'BVC form (lei)'!K19/'Structura Investitiei form EUR'!$C$3</f>
        <v>0</v>
      </c>
      <c r="L19" s="88">
        <f>'BVC form (lei)'!L19/'Structura Investitiei form EUR'!$C$3</f>
        <v>0</v>
      </c>
      <c r="M19" s="88">
        <f>'BVC form (lei)'!M19/'Structura Investitiei form EUR'!$C$3</f>
        <v>0</v>
      </c>
      <c r="N19" s="66">
        <f t="shared" ref="N19:N27" si="2">SUM(B19:M19)</f>
        <v>0</v>
      </c>
    </row>
    <row r="20" spans="1:14" ht="18.75" customHeight="1" x14ac:dyDescent="0.2">
      <c r="A20" s="15" t="s">
        <v>74</v>
      </c>
      <c r="B20" s="88">
        <f>'BVC form (lei)'!B20/'Structura Investitiei form EUR'!$C$3</f>
        <v>0</v>
      </c>
      <c r="C20" s="88">
        <f>'BVC form (lei)'!C20/'Structura Investitiei form EUR'!$C$3</f>
        <v>0</v>
      </c>
      <c r="D20" s="88">
        <f>'BVC form (lei)'!D20/'Structura Investitiei form EUR'!$C$3</f>
        <v>0</v>
      </c>
      <c r="E20" s="88">
        <f>'BVC form (lei)'!E20/'Structura Investitiei form EUR'!$C$3</f>
        <v>0</v>
      </c>
      <c r="F20" s="88">
        <f>'BVC form (lei)'!F20/'Structura Investitiei form EUR'!$C$3</f>
        <v>0</v>
      </c>
      <c r="G20" s="88">
        <f>'BVC form (lei)'!G20/'Structura Investitiei form EUR'!$C$3</f>
        <v>0</v>
      </c>
      <c r="H20" s="88">
        <f>'BVC form (lei)'!H20/'Structura Investitiei form EUR'!$C$3</f>
        <v>0</v>
      </c>
      <c r="I20" s="88">
        <f>'BVC form (lei)'!I20/'Structura Investitiei form EUR'!$C$3</f>
        <v>0</v>
      </c>
      <c r="J20" s="88">
        <f>'BVC form (lei)'!J20/'Structura Investitiei form EUR'!$C$3</f>
        <v>0</v>
      </c>
      <c r="K20" s="88">
        <f>'BVC form (lei)'!K20/'Structura Investitiei form EUR'!$C$3</f>
        <v>0</v>
      </c>
      <c r="L20" s="88">
        <f>'BVC form (lei)'!L20/'Structura Investitiei form EUR'!$C$3</f>
        <v>0</v>
      </c>
      <c r="M20" s="88">
        <f>'BVC form (lei)'!M20/'Structura Investitiei form EUR'!$C$3</f>
        <v>0</v>
      </c>
      <c r="N20" s="66">
        <f t="shared" si="2"/>
        <v>0</v>
      </c>
    </row>
    <row r="21" spans="1:14" ht="18.75" customHeight="1" x14ac:dyDescent="0.2">
      <c r="A21" s="15" t="s">
        <v>75</v>
      </c>
      <c r="B21" s="88">
        <f>'BVC form (lei)'!B21/'Structura Investitiei form EUR'!$C$3</f>
        <v>0</v>
      </c>
      <c r="C21" s="88">
        <f>'BVC form (lei)'!C21/'Structura Investitiei form EUR'!$C$3</f>
        <v>0</v>
      </c>
      <c r="D21" s="88">
        <f>'BVC form (lei)'!D21/'Structura Investitiei form EUR'!$C$3</f>
        <v>0</v>
      </c>
      <c r="E21" s="88">
        <f>'BVC form (lei)'!E21/'Structura Investitiei form EUR'!$C$3</f>
        <v>0</v>
      </c>
      <c r="F21" s="88">
        <f>'BVC form (lei)'!F21/'Structura Investitiei form EUR'!$C$3</f>
        <v>0</v>
      </c>
      <c r="G21" s="88">
        <f>'BVC form (lei)'!G21/'Structura Investitiei form EUR'!$C$3</f>
        <v>0</v>
      </c>
      <c r="H21" s="88">
        <f>'BVC form (lei)'!H21/'Structura Investitiei form EUR'!$C$3</f>
        <v>0</v>
      </c>
      <c r="I21" s="88">
        <f>'BVC form (lei)'!I21/'Structura Investitiei form EUR'!$C$3</f>
        <v>0</v>
      </c>
      <c r="J21" s="88">
        <f>'BVC form (lei)'!J21/'Structura Investitiei form EUR'!$C$3</f>
        <v>0</v>
      </c>
      <c r="K21" s="88">
        <f>'BVC form (lei)'!K21/'Structura Investitiei form EUR'!$C$3</f>
        <v>0</v>
      </c>
      <c r="L21" s="88">
        <f>'BVC form (lei)'!L21/'Structura Investitiei form EUR'!$C$3</f>
        <v>0</v>
      </c>
      <c r="M21" s="88">
        <f>'BVC form (lei)'!M21/'Structura Investitiei form EUR'!$C$3</f>
        <v>0</v>
      </c>
      <c r="N21" s="66">
        <f t="shared" si="2"/>
        <v>0</v>
      </c>
    </row>
    <row r="22" spans="1:14" ht="18.75" customHeight="1" x14ac:dyDescent="0.2">
      <c r="A22" s="15" t="s">
        <v>76</v>
      </c>
      <c r="B22" s="88">
        <f>'BVC form (lei)'!B22/'Structura Investitiei form EUR'!$C$3</f>
        <v>0</v>
      </c>
      <c r="C22" s="88">
        <f>'BVC form (lei)'!C22/'Structura Investitiei form EUR'!$C$3</f>
        <v>0</v>
      </c>
      <c r="D22" s="88">
        <f>'BVC form (lei)'!D22/'Structura Investitiei form EUR'!$C$3</f>
        <v>0</v>
      </c>
      <c r="E22" s="88">
        <f>'BVC form (lei)'!E22/'Structura Investitiei form EUR'!$C$3</f>
        <v>0</v>
      </c>
      <c r="F22" s="88">
        <f>'BVC form (lei)'!F22/'Structura Investitiei form EUR'!$C$3</f>
        <v>0</v>
      </c>
      <c r="G22" s="88">
        <f>'BVC form (lei)'!G22/'Structura Investitiei form EUR'!$C$3</f>
        <v>0</v>
      </c>
      <c r="H22" s="88">
        <f>'BVC form (lei)'!H22/'Structura Investitiei form EUR'!$C$3</f>
        <v>0</v>
      </c>
      <c r="I22" s="88">
        <f>'BVC form (lei)'!I22/'Structura Investitiei form EUR'!$C$3</f>
        <v>0</v>
      </c>
      <c r="J22" s="88">
        <f>'BVC form (lei)'!J22/'Structura Investitiei form EUR'!$C$3</f>
        <v>0</v>
      </c>
      <c r="K22" s="88">
        <f>'BVC form (lei)'!K22/'Structura Investitiei form EUR'!$C$3</f>
        <v>0</v>
      </c>
      <c r="L22" s="88">
        <f>'BVC form (lei)'!L22/'Structura Investitiei form EUR'!$C$3</f>
        <v>0</v>
      </c>
      <c r="M22" s="88">
        <f>'BVC form (lei)'!M22/'Structura Investitiei form EUR'!$C$3</f>
        <v>0</v>
      </c>
      <c r="N22" s="66">
        <f t="shared" si="2"/>
        <v>0</v>
      </c>
    </row>
    <row r="23" spans="1:14" ht="27.75" customHeight="1" x14ac:dyDescent="0.2">
      <c r="A23" s="79" t="s">
        <v>77</v>
      </c>
      <c r="B23" s="88">
        <f>'BVC form (lei)'!B23/'Structura Investitiei form EUR'!$C$3</f>
        <v>0</v>
      </c>
      <c r="C23" s="88">
        <f>'BVC form (lei)'!C23/'Structura Investitiei form EUR'!$C$3</f>
        <v>0</v>
      </c>
      <c r="D23" s="88">
        <f>'BVC form (lei)'!D23/'Structura Investitiei form EUR'!$C$3</f>
        <v>0</v>
      </c>
      <c r="E23" s="88">
        <f>'BVC form (lei)'!E23/'Structura Investitiei form EUR'!$C$3</f>
        <v>0</v>
      </c>
      <c r="F23" s="88">
        <f>'BVC form (lei)'!F23/'Structura Investitiei form EUR'!$C$3</f>
        <v>0</v>
      </c>
      <c r="G23" s="88">
        <f>'BVC form (lei)'!G23/'Structura Investitiei form EUR'!$C$3</f>
        <v>0</v>
      </c>
      <c r="H23" s="88">
        <f>'BVC form (lei)'!H23/'Structura Investitiei form EUR'!$C$3</f>
        <v>0</v>
      </c>
      <c r="I23" s="88">
        <f>'BVC form (lei)'!I23/'Structura Investitiei form EUR'!$C$3</f>
        <v>0</v>
      </c>
      <c r="J23" s="88">
        <f>'BVC form (lei)'!J23/'Structura Investitiei form EUR'!$C$3</f>
        <v>0</v>
      </c>
      <c r="K23" s="88">
        <f>'BVC form (lei)'!K23/'Structura Investitiei form EUR'!$C$3</f>
        <v>0</v>
      </c>
      <c r="L23" s="88">
        <f>'BVC form (lei)'!L23/'Structura Investitiei form EUR'!$C$3</f>
        <v>0</v>
      </c>
      <c r="M23" s="88">
        <f>'BVC form (lei)'!M23/'Structura Investitiei form EUR'!$C$3</f>
        <v>0</v>
      </c>
      <c r="N23" s="66">
        <f t="shared" si="2"/>
        <v>0</v>
      </c>
    </row>
    <row r="24" spans="1:14" ht="18.75" customHeight="1" x14ac:dyDescent="0.2">
      <c r="A24" s="15" t="s">
        <v>78</v>
      </c>
      <c r="B24" s="88">
        <f>'BVC form (lei)'!B24/'Structura Investitiei form EUR'!$C$3</f>
        <v>0</v>
      </c>
      <c r="C24" s="88">
        <f>'BVC form (lei)'!C24/'Structura Investitiei form EUR'!$C$3</f>
        <v>0</v>
      </c>
      <c r="D24" s="88">
        <f>'BVC form (lei)'!D24/'Structura Investitiei form EUR'!$C$3</f>
        <v>0</v>
      </c>
      <c r="E24" s="88">
        <f>'BVC form (lei)'!E24/'Structura Investitiei form EUR'!$C$3</f>
        <v>0</v>
      </c>
      <c r="F24" s="88">
        <f>'BVC form (lei)'!F24/'Structura Investitiei form EUR'!$C$3</f>
        <v>0</v>
      </c>
      <c r="G24" s="88">
        <f>'BVC form (lei)'!G24/'Structura Investitiei form EUR'!$C$3</f>
        <v>0</v>
      </c>
      <c r="H24" s="88">
        <f>'BVC form (lei)'!H24/'Structura Investitiei form EUR'!$C$3</f>
        <v>0</v>
      </c>
      <c r="I24" s="88">
        <f>'BVC form (lei)'!I24/'Structura Investitiei form EUR'!$C$3</f>
        <v>0</v>
      </c>
      <c r="J24" s="88">
        <f>'BVC form (lei)'!J24/'Structura Investitiei form EUR'!$C$3</f>
        <v>0</v>
      </c>
      <c r="K24" s="88">
        <f>'BVC form (lei)'!K24/'Structura Investitiei form EUR'!$C$3</f>
        <v>0</v>
      </c>
      <c r="L24" s="88">
        <f>'BVC form (lei)'!L24/'Structura Investitiei form EUR'!$C$3</f>
        <v>0</v>
      </c>
      <c r="M24" s="88">
        <f>'BVC form (lei)'!M24/'Structura Investitiei form EUR'!$C$3</f>
        <v>0</v>
      </c>
      <c r="N24" s="66">
        <f t="shared" si="2"/>
        <v>0</v>
      </c>
    </row>
    <row r="25" spans="1:14" ht="18.75" customHeight="1" x14ac:dyDescent="0.2">
      <c r="A25" s="15" t="s">
        <v>79</v>
      </c>
      <c r="B25" s="88">
        <f>'BVC form (lei)'!B25/'Structura Investitiei form EUR'!$C$3</f>
        <v>0</v>
      </c>
      <c r="C25" s="88">
        <f>'BVC form (lei)'!C25/'Structura Investitiei form EUR'!$C$3</f>
        <v>0</v>
      </c>
      <c r="D25" s="88">
        <f>'BVC form (lei)'!D25/'Structura Investitiei form EUR'!$C$3</f>
        <v>0</v>
      </c>
      <c r="E25" s="88">
        <f>'BVC form (lei)'!E25/'Structura Investitiei form EUR'!$C$3</f>
        <v>0</v>
      </c>
      <c r="F25" s="88">
        <f>'BVC form (lei)'!F25/'Structura Investitiei form EUR'!$C$3</f>
        <v>0</v>
      </c>
      <c r="G25" s="88">
        <f>'BVC form (lei)'!G25/'Structura Investitiei form EUR'!$C$3</f>
        <v>0</v>
      </c>
      <c r="H25" s="88">
        <f>'BVC form (lei)'!H25/'Structura Investitiei form EUR'!$C$3</f>
        <v>0</v>
      </c>
      <c r="I25" s="88">
        <f>'BVC form (lei)'!I25/'Structura Investitiei form EUR'!$C$3</f>
        <v>0</v>
      </c>
      <c r="J25" s="88">
        <f>'BVC form (lei)'!J25/'Structura Investitiei form EUR'!$C$3</f>
        <v>0</v>
      </c>
      <c r="K25" s="88">
        <f>'BVC form (lei)'!K25/'Structura Investitiei form EUR'!$C$3</f>
        <v>0</v>
      </c>
      <c r="L25" s="88">
        <f>'BVC form (lei)'!L25/'Structura Investitiei form EUR'!$C$3</f>
        <v>0</v>
      </c>
      <c r="M25" s="88">
        <f>'BVC form (lei)'!M25/'Structura Investitiei form EUR'!$C$3</f>
        <v>0</v>
      </c>
      <c r="N25" s="66">
        <f t="shared" si="2"/>
        <v>0</v>
      </c>
    </row>
    <row r="26" spans="1:14" ht="18.75" customHeight="1" x14ac:dyDescent="0.2">
      <c r="A26" s="15" t="s">
        <v>80</v>
      </c>
      <c r="B26" s="88">
        <f>'BVC form (lei)'!B26/'Structura Investitiei form EUR'!$C$3</f>
        <v>0</v>
      </c>
      <c r="C26" s="88">
        <f>'BVC form (lei)'!C26/'Structura Investitiei form EUR'!$C$3</f>
        <v>0</v>
      </c>
      <c r="D26" s="88">
        <f>'BVC form (lei)'!D26/'Structura Investitiei form EUR'!$C$3</f>
        <v>0</v>
      </c>
      <c r="E26" s="88">
        <f>'BVC form (lei)'!E26/'Structura Investitiei form EUR'!$C$3</f>
        <v>0</v>
      </c>
      <c r="F26" s="88">
        <f>'BVC form (lei)'!F26/'Structura Investitiei form EUR'!$C$3</f>
        <v>0</v>
      </c>
      <c r="G26" s="88">
        <f>'BVC form (lei)'!G26/'Structura Investitiei form EUR'!$C$3</f>
        <v>0</v>
      </c>
      <c r="H26" s="88">
        <f>'BVC form (lei)'!H26/'Structura Investitiei form EUR'!$C$3</f>
        <v>0</v>
      </c>
      <c r="I26" s="88">
        <f>'BVC form (lei)'!I26/'Structura Investitiei form EUR'!$C$3</f>
        <v>0</v>
      </c>
      <c r="J26" s="88">
        <f>'BVC form (lei)'!J26/'Structura Investitiei form EUR'!$C$3</f>
        <v>0</v>
      </c>
      <c r="K26" s="88">
        <f>'BVC form (lei)'!K26/'Structura Investitiei form EUR'!$C$3</f>
        <v>0</v>
      </c>
      <c r="L26" s="88">
        <f>'BVC form (lei)'!L26/'Structura Investitiei form EUR'!$C$3</f>
        <v>0</v>
      </c>
      <c r="M26" s="88">
        <f>'BVC form (lei)'!M26/'Structura Investitiei form EUR'!$C$3</f>
        <v>0</v>
      </c>
      <c r="N26" s="66">
        <f t="shared" si="2"/>
        <v>0</v>
      </c>
    </row>
    <row r="27" spans="1:14" ht="18.75" customHeight="1" x14ac:dyDescent="0.2">
      <c r="A27" s="15" t="s">
        <v>81</v>
      </c>
      <c r="B27" s="88">
        <f>'BVC form (lei)'!B27/'Structura Investitiei form EUR'!$C$3</f>
        <v>0</v>
      </c>
      <c r="C27" s="88">
        <f>'BVC form (lei)'!C27/'Structura Investitiei form EUR'!$C$3</f>
        <v>0</v>
      </c>
      <c r="D27" s="88">
        <f>'BVC form (lei)'!D27/'Structura Investitiei form EUR'!$C$3</f>
        <v>0</v>
      </c>
      <c r="E27" s="88">
        <f>'BVC form (lei)'!E27/'Structura Investitiei form EUR'!$C$3</f>
        <v>0</v>
      </c>
      <c r="F27" s="88">
        <f>'BVC form (lei)'!F27/'Structura Investitiei form EUR'!$C$3</f>
        <v>0</v>
      </c>
      <c r="G27" s="88">
        <f>'BVC form (lei)'!G27/'Structura Investitiei form EUR'!$C$3</f>
        <v>0</v>
      </c>
      <c r="H27" s="88">
        <f>'BVC form (lei)'!H27/'Structura Investitiei form EUR'!$C$3</f>
        <v>0</v>
      </c>
      <c r="I27" s="88">
        <f>'BVC form (lei)'!I27/'Structura Investitiei form EUR'!$C$3</f>
        <v>0</v>
      </c>
      <c r="J27" s="88">
        <f>'BVC form (lei)'!J27/'Structura Investitiei form EUR'!$C$3</f>
        <v>0</v>
      </c>
      <c r="K27" s="88">
        <f>'BVC form (lei)'!K27/'Structura Investitiei form EUR'!$C$3</f>
        <v>0</v>
      </c>
      <c r="L27" s="88">
        <f>'BVC form (lei)'!L27/'Structura Investitiei form EUR'!$C$3</f>
        <v>0</v>
      </c>
      <c r="M27" s="88">
        <f>'BVC form (lei)'!M27/'Structura Investitiei form EUR'!$C$3</f>
        <v>0</v>
      </c>
      <c r="N27" s="66">
        <f t="shared" si="2"/>
        <v>0</v>
      </c>
    </row>
    <row r="28" spans="1:14" ht="18.75" customHeight="1" x14ac:dyDescent="0.2">
      <c r="A28" s="15" t="s">
        <v>82</v>
      </c>
      <c r="B28" s="78">
        <f t="shared" ref="B28:N28" si="3">SUM(B19:B27)</f>
        <v>0</v>
      </c>
      <c r="C28" s="78">
        <f t="shared" si="3"/>
        <v>0</v>
      </c>
      <c r="D28" s="78">
        <f t="shared" si="3"/>
        <v>0</v>
      </c>
      <c r="E28" s="78">
        <f t="shared" si="3"/>
        <v>0</v>
      </c>
      <c r="F28" s="78">
        <f t="shared" si="3"/>
        <v>0</v>
      </c>
      <c r="G28" s="78">
        <f t="shared" si="3"/>
        <v>0</v>
      </c>
      <c r="H28" s="78">
        <f t="shared" si="3"/>
        <v>0</v>
      </c>
      <c r="I28" s="78">
        <f t="shared" si="3"/>
        <v>0</v>
      </c>
      <c r="J28" s="78">
        <f t="shared" si="3"/>
        <v>0</v>
      </c>
      <c r="K28" s="78">
        <f t="shared" si="3"/>
        <v>0</v>
      </c>
      <c r="L28" s="78">
        <f t="shared" si="3"/>
        <v>0</v>
      </c>
      <c r="M28" s="78">
        <f t="shared" si="3"/>
        <v>0</v>
      </c>
      <c r="N28" s="78">
        <f t="shared" si="3"/>
        <v>0</v>
      </c>
    </row>
    <row r="29" spans="1:14" ht="18.75" customHeight="1" x14ac:dyDescent="0.2">
      <c r="A29" s="14" t="s">
        <v>83</v>
      </c>
      <c r="B29" s="66">
        <f t="shared" ref="B29:M29" si="4">B28+B16</f>
        <v>0</v>
      </c>
      <c r="C29" s="66">
        <f t="shared" si="4"/>
        <v>0</v>
      </c>
      <c r="D29" s="66">
        <f t="shared" si="4"/>
        <v>0</v>
      </c>
      <c r="E29" s="66">
        <f t="shared" si="4"/>
        <v>0</v>
      </c>
      <c r="F29" s="66">
        <f t="shared" si="4"/>
        <v>0</v>
      </c>
      <c r="G29" s="66">
        <f t="shared" si="4"/>
        <v>0</v>
      </c>
      <c r="H29" s="66">
        <f t="shared" si="4"/>
        <v>0</v>
      </c>
      <c r="I29" s="66">
        <f t="shared" si="4"/>
        <v>0</v>
      </c>
      <c r="J29" s="66">
        <f t="shared" si="4"/>
        <v>0</v>
      </c>
      <c r="K29" s="66">
        <f t="shared" si="4"/>
        <v>0</v>
      </c>
      <c r="L29" s="66">
        <f t="shared" si="4"/>
        <v>0</v>
      </c>
      <c r="M29" s="66">
        <f t="shared" si="4"/>
        <v>0</v>
      </c>
      <c r="N29" s="11"/>
    </row>
    <row r="30" spans="1:14" ht="18.75" customHeight="1" x14ac:dyDescent="0.2">
      <c r="A30" s="14" t="s">
        <v>84</v>
      </c>
      <c r="B30" s="66">
        <f t="shared" ref="B30:M30" si="5">B11-B29</f>
        <v>0</v>
      </c>
      <c r="C30" s="66">
        <f t="shared" si="5"/>
        <v>0</v>
      </c>
      <c r="D30" s="66">
        <f t="shared" si="5"/>
        <v>0</v>
      </c>
      <c r="E30" s="66">
        <f t="shared" si="5"/>
        <v>0</v>
      </c>
      <c r="F30" s="66">
        <f t="shared" si="5"/>
        <v>0</v>
      </c>
      <c r="G30" s="66">
        <f t="shared" si="5"/>
        <v>0</v>
      </c>
      <c r="H30" s="66">
        <f t="shared" si="5"/>
        <v>0</v>
      </c>
      <c r="I30" s="66">
        <f t="shared" si="5"/>
        <v>0</v>
      </c>
      <c r="J30" s="66">
        <f t="shared" si="5"/>
        <v>0</v>
      </c>
      <c r="K30" s="66">
        <f t="shared" si="5"/>
        <v>0</v>
      </c>
      <c r="L30" s="66">
        <f t="shared" si="5"/>
        <v>0</v>
      </c>
      <c r="M30" s="66">
        <f t="shared" si="5"/>
        <v>0</v>
      </c>
      <c r="N30" s="11"/>
    </row>
    <row r="31" spans="1:14" ht="18.75" customHeight="1" x14ac:dyDescent="0.2">
      <c r="A31" s="15" t="s">
        <v>85</v>
      </c>
      <c r="B31" s="66">
        <f t="shared" ref="B31:M31" si="6">B30*16%</f>
        <v>0</v>
      </c>
      <c r="C31" s="66">
        <f t="shared" si="6"/>
        <v>0</v>
      </c>
      <c r="D31" s="66">
        <f t="shared" si="6"/>
        <v>0</v>
      </c>
      <c r="E31" s="66">
        <f t="shared" si="6"/>
        <v>0</v>
      </c>
      <c r="F31" s="66">
        <f t="shared" si="6"/>
        <v>0</v>
      </c>
      <c r="G31" s="66">
        <f t="shared" si="6"/>
        <v>0</v>
      </c>
      <c r="H31" s="66">
        <f t="shared" si="6"/>
        <v>0</v>
      </c>
      <c r="I31" s="66">
        <f t="shared" si="6"/>
        <v>0</v>
      </c>
      <c r="J31" s="66">
        <f t="shared" si="6"/>
        <v>0</v>
      </c>
      <c r="K31" s="66">
        <f t="shared" si="6"/>
        <v>0</v>
      </c>
      <c r="L31" s="66">
        <f t="shared" si="6"/>
        <v>0</v>
      </c>
      <c r="M31" s="66">
        <f t="shared" si="6"/>
        <v>0</v>
      </c>
      <c r="N31" s="11"/>
    </row>
    <row r="32" spans="1:14" ht="18.75" customHeight="1" x14ac:dyDescent="0.2">
      <c r="A32" s="15" t="s">
        <v>86</v>
      </c>
      <c r="B32" s="66">
        <f t="shared" ref="B32:M32" si="7">B30-B31</f>
        <v>0</v>
      </c>
      <c r="C32" s="66">
        <f t="shared" si="7"/>
        <v>0</v>
      </c>
      <c r="D32" s="66">
        <f t="shared" si="7"/>
        <v>0</v>
      </c>
      <c r="E32" s="66">
        <f t="shared" si="7"/>
        <v>0</v>
      </c>
      <c r="F32" s="66">
        <f t="shared" si="7"/>
        <v>0</v>
      </c>
      <c r="G32" s="66">
        <f t="shared" si="7"/>
        <v>0</v>
      </c>
      <c r="H32" s="66">
        <f t="shared" si="7"/>
        <v>0</v>
      </c>
      <c r="I32" s="66">
        <f t="shared" si="7"/>
        <v>0</v>
      </c>
      <c r="J32" s="66">
        <f t="shared" si="7"/>
        <v>0</v>
      </c>
      <c r="K32" s="66">
        <f t="shared" si="7"/>
        <v>0</v>
      </c>
      <c r="L32" s="66">
        <f t="shared" si="7"/>
        <v>0</v>
      </c>
      <c r="M32" s="66">
        <f t="shared" si="7"/>
        <v>0</v>
      </c>
      <c r="N32" s="11"/>
    </row>
    <row r="33" spans="1:14" ht="18.75" customHeight="1" x14ac:dyDescent="0.2">
      <c r="A33" s="15" t="s">
        <v>87</v>
      </c>
      <c r="B33" s="66">
        <f>B32</f>
        <v>0</v>
      </c>
      <c r="C33" s="66">
        <f t="shared" ref="C33:M33" si="8">B33+C32</f>
        <v>0</v>
      </c>
      <c r="D33" s="66">
        <f t="shared" si="8"/>
        <v>0</v>
      </c>
      <c r="E33" s="66">
        <f t="shared" si="8"/>
        <v>0</v>
      </c>
      <c r="F33" s="66">
        <f t="shared" si="8"/>
        <v>0</v>
      </c>
      <c r="G33" s="66">
        <f t="shared" si="8"/>
        <v>0</v>
      </c>
      <c r="H33" s="66">
        <f t="shared" si="8"/>
        <v>0</v>
      </c>
      <c r="I33" s="66">
        <f t="shared" si="8"/>
        <v>0</v>
      </c>
      <c r="J33" s="66">
        <f t="shared" si="8"/>
        <v>0</v>
      </c>
      <c r="K33" s="66">
        <f t="shared" si="8"/>
        <v>0</v>
      </c>
      <c r="L33" s="66">
        <f t="shared" si="8"/>
        <v>0</v>
      </c>
      <c r="M33" s="66">
        <f t="shared" si="8"/>
        <v>0</v>
      </c>
      <c r="N33" s="11"/>
    </row>
  </sheetData>
  <mergeCells count="1">
    <mergeCell ref="A4:G4"/>
  </mergeCells>
  <pageMargins left="0.44" right="0.23" top="0.55000000000000004" bottom="0.68" header="0.35" footer="0.38"/>
  <pageSetup orientation="landscape"/>
  <headerFooter>
    <oddHeader>&amp;L&amp;"Comic Sans MS,Regular"&amp;10&amp;K000000Program START</oddHead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showGridLines="0" workbookViewId="0">
      <selection activeCell="G18" sqref="G18"/>
    </sheetView>
  </sheetViews>
  <sheetFormatPr defaultColWidth="8.85546875" defaultRowHeight="12.6" customHeight="1" x14ac:dyDescent="0.2"/>
  <cols>
    <col min="1" max="6" width="8.85546875" style="90" customWidth="1"/>
    <col min="7" max="16384" width="8.85546875" style="90"/>
  </cols>
  <sheetData>
    <row r="1" spans="1:5" ht="13.7" customHeight="1" x14ac:dyDescent="0.2">
      <c r="A1" s="91"/>
      <c r="B1" s="91"/>
      <c r="C1" s="91"/>
      <c r="D1" s="91"/>
      <c r="E1" s="91"/>
    </row>
    <row r="2" spans="1:5" ht="13.7" customHeight="1" x14ac:dyDescent="0.2">
      <c r="A2" s="91"/>
      <c r="B2" s="91"/>
      <c r="C2" s="91"/>
      <c r="D2" s="91"/>
      <c r="E2" s="91"/>
    </row>
    <row r="3" spans="1:5" ht="13.7" customHeight="1" x14ac:dyDescent="0.2">
      <c r="A3" s="91"/>
      <c r="B3" s="91"/>
      <c r="C3" s="91"/>
      <c r="D3" s="91"/>
      <c r="E3" s="91"/>
    </row>
    <row r="4" spans="1:5" ht="13.7" customHeight="1" x14ac:dyDescent="0.2">
      <c r="A4" s="91"/>
      <c r="B4" s="91"/>
      <c r="C4" s="91"/>
      <c r="D4" s="91"/>
      <c r="E4" s="91"/>
    </row>
    <row r="5" spans="1:5" ht="13.7" customHeight="1" x14ac:dyDescent="0.2">
      <c r="A5" s="91"/>
      <c r="B5" s="91"/>
      <c r="C5" s="91"/>
      <c r="D5" s="91"/>
      <c r="E5" s="91"/>
    </row>
    <row r="6" spans="1:5" ht="13.7" customHeight="1" x14ac:dyDescent="0.2">
      <c r="A6" s="91"/>
      <c r="B6" s="91"/>
      <c r="C6" s="91"/>
      <c r="D6" s="91"/>
      <c r="E6" s="91"/>
    </row>
    <row r="7" spans="1:5" ht="13.7" customHeight="1" x14ac:dyDescent="0.2">
      <c r="A7" s="91"/>
      <c r="B7" s="91"/>
      <c r="C7" s="91"/>
      <c r="D7" s="91"/>
      <c r="E7" s="91"/>
    </row>
    <row r="8" spans="1:5" ht="13.7" customHeight="1" x14ac:dyDescent="0.2">
      <c r="A8" s="91"/>
      <c r="B8" s="91"/>
      <c r="C8" s="91"/>
      <c r="D8" s="91"/>
      <c r="E8" s="91"/>
    </row>
    <row r="9" spans="1:5" ht="13.7" customHeight="1" x14ac:dyDescent="0.2">
      <c r="A9" s="91"/>
      <c r="B9" s="91"/>
      <c r="C9" s="91"/>
      <c r="D9" s="91"/>
      <c r="E9" s="91"/>
    </row>
    <row r="10" spans="1:5" ht="13.7" customHeight="1" x14ac:dyDescent="0.2">
      <c r="A10" s="91"/>
      <c r="B10" s="91"/>
      <c r="C10" s="91"/>
      <c r="D10" s="91"/>
      <c r="E10" s="91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P&amp;L per anterioare</vt:lpstr>
      <vt:lpstr>Structura Investitiei form (lei</vt:lpstr>
      <vt:lpstr>Calcul ven vanz &amp; chelt var</vt:lpstr>
      <vt:lpstr>BVC form (lei)</vt:lpstr>
      <vt:lpstr>Structura Investitiei form EUR</vt:lpstr>
      <vt:lpstr>BVC form EUR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Alexandra Caltun</cp:lastModifiedBy>
  <dcterms:modified xsi:type="dcterms:W3CDTF">2020-07-13T12:21:10Z</dcterms:modified>
</cp:coreProperties>
</file>